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L:\Audit Common\Original Annual Reports Templete\2023 Annual Report Templates\"/>
    </mc:Choice>
  </mc:AlternateContent>
  <xr:revisionPtr revIDLastSave="0" documentId="13_ncr:1_{C4CFD6AD-F303-4766-A286-31F94F205F42}" xr6:coauthVersionLast="47" xr6:coauthVersionMax="47" xr10:uidLastSave="{00000000-0000-0000-0000-000000000000}"/>
  <bookViews>
    <workbookView xWindow="47850" yWindow="255" windowWidth="18780" windowHeight="15285" tabRatio="753" firstSheet="2" activeTab="15" xr2:uid="{00000000-000D-0000-FFFF-FFFF00000000}"/>
  </bookViews>
  <sheets>
    <sheet name="Cover" sheetId="159" r:id="rId1"/>
    <sheet name="_i_  " sheetId="120" r:id="rId2"/>
    <sheet name="_ii_  " sheetId="121" r:id="rId3"/>
    <sheet name="_iii_" sheetId="161" r:id="rId4"/>
    <sheet name="iv " sheetId="123" r:id="rId5"/>
    <sheet name="1" sheetId="164" r:id="rId6"/>
    <sheet name="2" sheetId="169" r:id="rId7"/>
    <sheet name="3" sheetId="170" r:id="rId8"/>
    <sheet name="4 " sheetId="171" r:id="rId9"/>
    <sheet name="5  " sheetId="172" r:id="rId10"/>
    <sheet name="6" sheetId="173" r:id="rId11"/>
    <sheet name="7  " sheetId="174" r:id="rId12"/>
    <sheet name="8  " sheetId="175" r:id="rId13"/>
    <sheet name="9  " sheetId="176" r:id="rId14"/>
    <sheet name="10  " sheetId="177" r:id="rId15"/>
    <sheet name="11 " sheetId="178" r:id="rId16"/>
    <sheet name="12  " sheetId="179" r:id="rId17"/>
    <sheet name="13  " sheetId="180" r:id="rId18"/>
    <sheet name="14  " sheetId="181" r:id="rId19"/>
    <sheet name="15  " sheetId="182" r:id="rId20"/>
    <sheet name="16  " sheetId="183" r:id="rId21"/>
    <sheet name="17  " sheetId="184" r:id="rId22"/>
    <sheet name="17(A) " sheetId="199" r:id="rId23"/>
    <sheet name="18 " sheetId="185" r:id="rId24"/>
    <sheet name="19 " sheetId="186" r:id="rId25"/>
    <sheet name="20" sheetId="187" r:id="rId26"/>
    <sheet name="21 " sheetId="188" r:id="rId27"/>
    <sheet name="22 " sheetId="189" r:id="rId28"/>
    <sheet name="23 " sheetId="190" r:id="rId29"/>
    <sheet name="24 " sheetId="191" r:id="rId30"/>
    <sheet name="25 " sheetId="192" r:id="rId31"/>
    <sheet name="26 " sheetId="193" r:id="rId32"/>
    <sheet name="27 " sheetId="194" r:id="rId33"/>
    <sheet name="27(A) " sheetId="195" r:id="rId34"/>
    <sheet name="28  " sheetId="196" r:id="rId35"/>
    <sheet name="29" sheetId="198" r:id="rId36"/>
    <sheet name="30" sheetId="200" r:id="rId37"/>
    <sheet name="31 " sheetId="156" r:id="rId38"/>
    <sheet name="32 " sheetId="157" r:id="rId39"/>
    <sheet name="33 " sheetId="158" r:id="rId40"/>
    <sheet name="34 " sheetId="162" r:id="rId41"/>
    <sheet name="35" sheetId="88" r:id="rId42"/>
    <sheet name="36" sheetId="89" r:id="rId43"/>
    <sheet name="37" sheetId="91" r:id="rId44"/>
    <sheet name="38" sheetId="92" r:id="rId45"/>
  </sheets>
  <definedNames>
    <definedName name="_xlnm.Print_Area" localSheetId="2">'_ii_  '!$A$1:$A$40</definedName>
    <definedName name="_xlnm.Print_Area" localSheetId="3">_iii_!$A$1:$D$40</definedName>
    <definedName name="_xlnm.Print_Area" localSheetId="14">'10  '!$A$1:$E$62</definedName>
    <definedName name="_xlnm.Print_Area" localSheetId="17">'13  '!$A$1:$E$61</definedName>
    <definedName name="_xlnm.Print_Area" localSheetId="19">'15  '!$A$1:$G$59</definedName>
    <definedName name="_xlnm.Print_Area" localSheetId="20">'16  '!$A$1:$G$56</definedName>
    <definedName name="_xlnm.Print_Area" localSheetId="22">'17(A) '!$A$1:$K$47</definedName>
    <definedName name="_xlnm.Print_Area" localSheetId="6">'2'!$A$1:$A$47</definedName>
    <definedName name="_xlnm.Print_Area" localSheetId="34">'28  '!$A$1:$J$30</definedName>
    <definedName name="_xlnm.Print_Area" localSheetId="35">'29'!$A$1:$E$40</definedName>
    <definedName name="_xlnm.Print_Area" localSheetId="7">'3'!$A$1:$A$48</definedName>
    <definedName name="_xlnm.Print_Area" localSheetId="41">'35'!$A$1:$H$59</definedName>
    <definedName name="_xlnm.Print_Area" localSheetId="43">'37'!$A$1:$C$49</definedName>
    <definedName name="_xlnm.Print_Area" localSheetId="4">'iv '!$A$1:$D$34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78" l="1"/>
  <c r="I17" i="196" l="1"/>
  <c r="I18" i="196"/>
  <c r="I19" i="196"/>
  <c r="I20" i="196"/>
  <c r="I21" i="196"/>
  <c r="I22" i="196"/>
  <c r="I23" i="196"/>
  <c r="I24" i="196"/>
  <c r="I25" i="196"/>
  <c r="I26" i="196"/>
  <c r="I27" i="196"/>
  <c r="I16" i="196"/>
  <c r="G17" i="187"/>
  <c r="F17" i="187"/>
  <c r="E17" i="187"/>
  <c r="D17" i="187"/>
  <c r="F46" i="183"/>
  <c r="F47" i="183"/>
  <c r="F45" i="183"/>
  <c r="F44" i="183"/>
  <c r="F47" i="184"/>
  <c r="F48" i="184"/>
  <c r="F46" i="184"/>
  <c r="F45" i="184"/>
  <c r="F50" i="89" l="1"/>
  <c r="D50" i="89"/>
  <c r="H23" i="187" l="1"/>
  <c r="H22" i="187"/>
  <c r="H20" i="187"/>
  <c r="G19" i="187"/>
  <c r="G21" i="187" s="1"/>
  <c r="G24" i="187" s="1"/>
  <c r="F19" i="187"/>
  <c r="F21" i="187" s="1"/>
  <c r="F24" i="187" s="1"/>
  <c r="H15" i="187"/>
  <c r="H16" i="187"/>
  <c r="G34" i="88"/>
  <c r="G35" i="88"/>
  <c r="G36" i="88"/>
  <c r="G37" i="88"/>
  <c r="G38" i="88"/>
  <c r="G33" i="88"/>
  <c r="G32" i="88"/>
  <c r="G42" i="88"/>
  <c r="G41" i="88"/>
  <c r="F39" i="88"/>
  <c r="F43" i="88" s="1"/>
  <c r="E39" i="88"/>
  <c r="D39" i="88"/>
  <c r="D43" i="88" s="1"/>
  <c r="C39" i="88"/>
  <c r="C43" i="88" s="1"/>
  <c r="G15" i="88"/>
  <c r="G16" i="88"/>
  <c r="G17" i="88"/>
  <c r="G18" i="88"/>
  <c r="G19" i="88"/>
  <c r="G14" i="88"/>
  <c r="G13" i="88"/>
  <c r="G23" i="88"/>
  <c r="G22" i="88"/>
  <c r="D24" i="88"/>
  <c r="F20" i="88"/>
  <c r="F24" i="88" s="1"/>
  <c r="E20" i="88"/>
  <c r="E24" i="88" s="1"/>
  <c r="D20" i="88"/>
  <c r="C20" i="88"/>
  <c r="C24" i="88" s="1"/>
  <c r="G53" i="88"/>
  <c r="D56" i="162"/>
  <c r="D57" i="162" s="1"/>
  <c r="G34" i="162"/>
  <c r="G45" i="162" s="1"/>
  <c r="C34" i="162"/>
  <c r="G26" i="162"/>
  <c r="G25" i="162"/>
  <c r="D27" i="162"/>
  <c r="G18" i="162"/>
  <c r="G19" i="162"/>
  <c r="G20" i="162"/>
  <c r="G21" i="162"/>
  <c r="G22" i="162"/>
  <c r="G17" i="162"/>
  <c r="G16" i="162"/>
  <c r="F23" i="162"/>
  <c r="F27" i="162" s="1"/>
  <c r="E23" i="162"/>
  <c r="E27" i="162" s="1"/>
  <c r="D23" i="162"/>
  <c r="C23" i="162"/>
  <c r="C27" i="162" s="1"/>
  <c r="G32" i="158"/>
  <c r="G33" i="158"/>
  <c r="G34" i="158"/>
  <c r="G35" i="158"/>
  <c r="G36" i="158"/>
  <c r="G31" i="158"/>
  <c r="G30" i="158"/>
  <c r="G40" i="158"/>
  <c r="G39" i="158"/>
  <c r="F37" i="158"/>
  <c r="F41" i="158" s="1"/>
  <c r="E37" i="158"/>
  <c r="G37" i="158" s="1"/>
  <c r="D41" i="158"/>
  <c r="C41" i="158"/>
  <c r="D37" i="158"/>
  <c r="C37" i="158"/>
  <c r="G21" i="158"/>
  <c r="G20" i="158"/>
  <c r="F22" i="158"/>
  <c r="G13" i="158"/>
  <c r="G14" i="158"/>
  <c r="G15" i="158"/>
  <c r="G16" i="158"/>
  <c r="G17" i="158"/>
  <c r="G12" i="158"/>
  <c r="G11" i="158"/>
  <c r="F18" i="158"/>
  <c r="E18" i="158"/>
  <c r="G18" i="158" s="1"/>
  <c r="C22" i="158"/>
  <c r="D18" i="158"/>
  <c r="D22" i="158" s="1"/>
  <c r="C18" i="158"/>
  <c r="G52" i="158"/>
  <c r="D50" i="157"/>
  <c r="D51" i="157" s="1"/>
  <c r="G39" i="157"/>
  <c r="G28" i="157"/>
  <c r="G21" i="157"/>
  <c r="G20" i="157"/>
  <c r="C22" i="157"/>
  <c r="F18" i="157"/>
  <c r="F22" i="157" s="1"/>
  <c r="E18" i="157"/>
  <c r="E22" i="157" s="1"/>
  <c r="D18" i="157"/>
  <c r="D22" i="157" s="1"/>
  <c r="C18" i="157"/>
  <c r="G13" i="157"/>
  <c r="G14" i="157"/>
  <c r="G15" i="157"/>
  <c r="G16" i="157"/>
  <c r="G17" i="157"/>
  <c r="G12" i="157"/>
  <c r="G11" i="157"/>
  <c r="G52" i="156"/>
  <c r="G21" i="156"/>
  <c r="G20" i="156"/>
  <c r="E22" i="156"/>
  <c r="C22" i="156"/>
  <c r="G40" i="156"/>
  <c r="G39" i="156"/>
  <c r="F41" i="156"/>
  <c r="C41" i="156"/>
  <c r="F37" i="156"/>
  <c r="E37" i="156"/>
  <c r="E41" i="156" s="1"/>
  <c r="D37" i="156"/>
  <c r="D41" i="156" s="1"/>
  <c r="C37" i="156"/>
  <c r="G32" i="156"/>
  <c r="G33" i="156"/>
  <c r="G34" i="156"/>
  <c r="G35" i="156"/>
  <c r="G36" i="156"/>
  <c r="G31" i="156"/>
  <c r="G30" i="156"/>
  <c r="F18" i="156"/>
  <c r="F22" i="156" s="1"/>
  <c r="G22" i="156" s="1"/>
  <c r="E18" i="156"/>
  <c r="D18" i="156"/>
  <c r="D22" i="156" s="1"/>
  <c r="C18" i="156"/>
  <c r="G13" i="156"/>
  <c r="G14" i="156"/>
  <c r="G15" i="156"/>
  <c r="G16" i="156"/>
  <c r="G17" i="156"/>
  <c r="G12" i="156"/>
  <c r="G11" i="156"/>
  <c r="D52" i="200"/>
  <c r="D53" i="200" s="1"/>
  <c r="G43" i="200"/>
  <c r="G41" i="200"/>
  <c r="G30" i="200"/>
  <c r="D24" i="200"/>
  <c r="C24" i="200"/>
  <c r="F24" i="200"/>
  <c r="E24" i="200"/>
  <c r="G24" i="200" s="1"/>
  <c r="G23" i="200"/>
  <c r="G22" i="200"/>
  <c r="G20" i="200"/>
  <c r="G15" i="200"/>
  <c r="G16" i="200"/>
  <c r="G17" i="200"/>
  <c r="G18" i="200"/>
  <c r="G19" i="200"/>
  <c r="G14" i="200"/>
  <c r="G13" i="200"/>
  <c r="F20" i="200"/>
  <c r="E20" i="200"/>
  <c r="D20" i="200"/>
  <c r="C20" i="200"/>
  <c r="A21" i="91"/>
  <c r="D35" i="198"/>
  <c r="D17" i="198"/>
  <c r="H28" i="196"/>
  <c r="G28" i="196"/>
  <c r="D32" i="195"/>
  <c r="E32" i="195"/>
  <c r="F40" i="194"/>
  <c r="F20" i="194"/>
  <c r="E40" i="194"/>
  <c r="E20" i="194"/>
  <c r="F37" i="193"/>
  <c r="E37" i="193"/>
  <c r="E18" i="193"/>
  <c r="F18" i="193"/>
  <c r="I28" i="196" l="1"/>
  <c r="G27" i="162"/>
  <c r="G47" i="162" s="1"/>
  <c r="G39" i="88"/>
  <c r="E43" i="88"/>
  <c r="G43" i="88" s="1"/>
  <c r="G24" i="88"/>
  <c r="G23" i="162"/>
  <c r="E41" i="158"/>
  <c r="G41" i="158" s="1"/>
  <c r="E22" i="158"/>
  <c r="G22" i="158" s="1"/>
  <c r="G22" i="157"/>
  <c r="G41" i="157" s="1"/>
  <c r="G18" i="157"/>
  <c r="G41" i="156"/>
  <c r="G37" i="156"/>
  <c r="G18" i="156"/>
  <c r="D51" i="192"/>
  <c r="C51" i="192"/>
  <c r="D37" i="192"/>
  <c r="C37" i="192"/>
  <c r="D21" i="192"/>
  <c r="C21" i="192"/>
  <c r="D15" i="192"/>
  <c r="C15" i="192"/>
  <c r="D54" i="191"/>
  <c r="C54" i="191"/>
  <c r="D47" i="191"/>
  <c r="C47" i="191"/>
  <c r="D23" i="191"/>
  <c r="C23" i="191"/>
  <c r="D57" i="190"/>
  <c r="C57" i="190"/>
  <c r="D53" i="190"/>
  <c r="C53" i="190"/>
  <c r="D36" i="190"/>
  <c r="C36" i="190"/>
  <c r="D33" i="189"/>
  <c r="D13" i="190"/>
  <c r="C13" i="190"/>
  <c r="D39" i="189"/>
  <c r="C39" i="189"/>
  <c r="C33" i="189"/>
  <c r="C19" i="188"/>
  <c r="D58" i="188"/>
  <c r="C58" i="188"/>
  <c r="D32" i="188"/>
  <c r="D33" i="188" s="1"/>
  <c r="C32" i="188"/>
  <c r="D19" i="188"/>
  <c r="D19" i="187"/>
  <c r="E19" i="187"/>
  <c r="E21" i="187" s="1"/>
  <c r="E24" i="187" s="1"/>
  <c r="H14" i="187"/>
  <c r="D36" i="186"/>
  <c r="D17" i="186"/>
  <c r="E38" i="185"/>
  <c r="E15" i="185"/>
  <c r="E16" i="185"/>
  <c r="E17" i="185"/>
  <c r="E18" i="185"/>
  <c r="E19" i="185"/>
  <c r="E14" i="185"/>
  <c r="E13" i="185"/>
  <c r="D20" i="185"/>
  <c r="C20" i="185"/>
  <c r="D49" i="184"/>
  <c r="E49" i="184"/>
  <c r="F49" i="184"/>
  <c r="C49" i="184"/>
  <c r="F39" i="184"/>
  <c r="F36" i="184"/>
  <c r="F33" i="184"/>
  <c r="F30" i="184"/>
  <c r="F27" i="184"/>
  <c r="F24" i="184"/>
  <c r="F21" i="184"/>
  <c r="F18" i="184"/>
  <c r="F15" i="184"/>
  <c r="F12" i="184"/>
  <c r="D41" i="184"/>
  <c r="E41" i="184"/>
  <c r="C41" i="184"/>
  <c r="C48" i="183"/>
  <c r="F48" i="183"/>
  <c r="D48" i="183"/>
  <c r="E48" i="183"/>
  <c r="F38" i="183"/>
  <c r="F35" i="183"/>
  <c r="F32" i="183"/>
  <c r="F29" i="183"/>
  <c r="F26" i="183"/>
  <c r="F23" i="183"/>
  <c r="F20" i="183"/>
  <c r="F17" i="183"/>
  <c r="F14" i="183"/>
  <c r="F11" i="183"/>
  <c r="D40" i="183"/>
  <c r="E40" i="183"/>
  <c r="C40" i="183"/>
  <c r="F57" i="182"/>
  <c r="F59" i="182" s="1"/>
  <c r="D57" i="182"/>
  <c r="E59" i="182" s="1"/>
  <c r="F29" i="182"/>
  <c r="F31" i="182" s="1"/>
  <c r="D29" i="182"/>
  <c r="D31" i="182" s="1"/>
  <c r="D52" i="181"/>
  <c r="D40" i="181"/>
  <c r="D21" i="181"/>
  <c r="D15" i="181"/>
  <c r="D60" i="180"/>
  <c r="D32" i="180"/>
  <c r="D16" i="180"/>
  <c r="C38" i="192" l="1"/>
  <c r="C52" i="192" s="1"/>
  <c r="D38" i="192"/>
  <c r="D52" i="192" s="1"/>
  <c r="D54" i="192" s="1"/>
  <c r="E20" i="185"/>
  <c r="D54" i="181"/>
  <c r="F55" i="181" s="1"/>
  <c r="C33" i="188"/>
  <c r="D21" i="187"/>
  <c r="H19" i="187"/>
  <c r="H17" i="187"/>
  <c r="F41" i="184"/>
  <c r="F40" i="183"/>
  <c r="H21" i="187" l="1"/>
  <c r="D24" i="187"/>
  <c r="H24" i="187" s="1"/>
  <c r="C54" i="192"/>
  <c r="D39" i="179"/>
  <c r="D28" i="179"/>
  <c r="D33" i="178"/>
  <c r="D25" i="178"/>
  <c r="D14" i="178"/>
  <c r="D57" i="177"/>
  <c r="D51" i="177"/>
  <c r="D58" i="177" s="1"/>
  <c r="D15" i="178" s="1"/>
  <c r="D29" i="177"/>
  <c r="D36" i="177" s="1"/>
  <c r="A15" i="200"/>
  <c r="A16" i="200" s="1"/>
  <c r="A17" i="200" s="1"/>
  <c r="A18" i="200" s="1"/>
  <c r="A19" i="200" s="1"/>
  <c r="A20" i="200" s="1"/>
  <c r="A22" i="200" s="1"/>
  <c r="A23" i="200" s="1"/>
  <c r="A24" i="200" s="1"/>
  <c r="A28" i="200" s="1"/>
  <c r="A29" i="200" s="1"/>
  <c r="A30" i="200" s="1"/>
  <c r="A32" i="200" s="1"/>
  <c r="A33" i="200" s="1"/>
  <c r="A34" i="200" s="1"/>
  <c r="A35" i="200" s="1"/>
  <c r="A36" i="200" s="1"/>
  <c r="A37" i="200" s="1"/>
  <c r="A38" i="200" s="1"/>
  <c r="A39" i="200" s="1"/>
  <c r="A40" i="200" s="1"/>
  <c r="A41" i="200" s="1"/>
  <c r="A43" i="200" s="1"/>
  <c r="A48" i="200" s="1"/>
  <c r="A49" i="200" s="1"/>
  <c r="A50" i="200" s="1"/>
  <c r="A51" i="200" s="1"/>
  <c r="A52" i="200" s="1"/>
  <c r="A53" i="200" s="1"/>
  <c r="H14" i="200"/>
  <c r="H15" i="200" s="1"/>
  <c r="H16" i="200" s="1"/>
  <c r="H17" i="200" s="1"/>
  <c r="H18" i="200" s="1"/>
  <c r="H19" i="200" s="1"/>
  <c r="H20" i="200" s="1"/>
  <c r="H22" i="200" s="1"/>
  <c r="H23" i="200" s="1"/>
  <c r="H24" i="200" s="1"/>
  <c r="H28" i="200" s="1"/>
  <c r="H29" i="200" s="1"/>
  <c r="H30" i="200" s="1"/>
  <c r="H32" i="200" s="1"/>
  <c r="H33" i="200" s="1"/>
  <c r="H34" i="200" s="1"/>
  <c r="H35" i="200" s="1"/>
  <c r="H36" i="200" s="1"/>
  <c r="H37" i="200" s="1"/>
  <c r="H38" i="200" s="1"/>
  <c r="H39" i="200" s="1"/>
  <c r="H40" i="200" s="1"/>
  <c r="H41" i="200" s="1"/>
  <c r="H43" i="200" s="1"/>
  <c r="H48" i="200" s="1"/>
  <c r="H49" i="200" s="1"/>
  <c r="H50" i="200" s="1"/>
  <c r="H51" i="200" s="1"/>
  <c r="H52" i="200" s="1"/>
  <c r="H53" i="200" s="1"/>
  <c r="D34" i="180" l="1"/>
  <c r="F35" i="180" s="1"/>
  <c r="D35" i="178"/>
  <c r="D46" i="178" s="1"/>
  <c r="D51" i="178" s="1"/>
  <c r="D53" i="178" s="1"/>
  <c r="A12" i="192"/>
  <c r="E12" i="192"/>
  <c r="A13" i="192"/>
  <c r="A14" i="192"/>
  <c r="E13" i="192"/>
  <c r="E14" i="192" s="1"/>
  <c r="A18" i="192"/>
  <c r="A19" i="192"/>
  <c r="A20" i="192" s="1"/>
  <c r="A21" i="192" s="1"/>
  <c r="E18" i="192"/>
  <c r="E19" i="192"/>
  <c r="E20" i="192" s="1"/>
  <c r="E21" i="192" s="1"/>
  <c r="A24" i="192"/>
  <c r="A25" i="192" s="1"/>
  <c r="A26" i="192" s="1"/>
  <c r="E24" i="192"/>
  <c r="E25" i="192" s="1"/>
  <c r="A27" i="192"/>
  <c r="A28" i="192" s="1"/>
  <c r="A29" i="192" s="1"/>
  <c r="A30" i="192" s="1"/>
  <c r="A31" i="192" s="1"/>
  <c r="A32" i="192" s="1"/>
  <c r="A33" i="192" s="1"/>
  <c r="A34" i="192" s="1"/>
  <c r="A35" i="192" s="1"/>
  <c r="A36" i="192" s="1"/>
  <c r="A37" i="192" s="1"/>
  <c r="A38" i="192" s="1"/>
  <c r="E26" i="192"/>
  <c r="E27" i="192" s="1"/>
  <c r="E28" i="192" s="1"/>
  <c r="E29" i="192"/>
  <c r="E30" i="192"/>
  <c r="E31" i="192" s="1"/>
  <c r="E32" i="192" s="1"/>
  <c r="E33" i="192" s="1"/>
  <c r="E34" i="192" s="1"/>
  <c r="E35" i="192" s="1"/>
  <c r="E36" i="192" s="1"/>
  <c r="E37" i="192" s="1"/>
  <c r="E38" i="192" s="1"/>
  <c r="A42" i="192"/>
  <c r="E42" i="192"/>
  <c r="A45" i="192"/>
  <c r="A46" i="192"/>
  <c r="A47" i="192" s="1"/>
  <c r="A48" i="192" s="1"/>
  <c r="E45" i="192"/>
  <c r="E46" i="192"/>
  <c r="E47" i="192" s="1"/>
  <c r="E48" i="192" s="1"/>
  <c r="A52" i="192"/>
  <c r="A54" i="192"/>
  <c r="E52" i="192"/>
  <c r="E54" i="192"/>
  <c r="A12" i="191"/>
  <c r="A13" i="191" s="1"/>
  <c r="A14" i="191" s="1"/>
  <c r="A15" i="191" s="1"/>
  <c r="A16" i="191" s="1"/>
  <c r="A17" i="191" s="1"/>
  <c r="A18" i="191" s="1"/>
  <c r="A19" i="191" s="1"/>
  <c r="A20" i="191" s="1"/>
  <c r="A21" i="191" s="1"/>
  <c r="A22" i="191" s="1"/>
  <c r="E12" i="191"/>
  <c r="E13" i="191" s="1"/>
  <c r="E14" i="191"/>
  <c r="E15" i="191" s="1"/>
  <c r="E16" i="191" s="1"/>
  <c r="E17" i="191" s="1"/>
  <c r="E18" i="191" s="1"/>
  <c r="E19" i="191" s="1"/>
  <c r="E20" i="191" s="1"/>
  <c r="E21" i="191" s="1"/>
  <c r="E22" i="191" s="1"/>
  <c r="A26" i="191"/>
  <c r="E26" i="191"/>
  <c r="E27" i="191" s="1"/>
  <c r="E28" i="191" s="1"/>
  <c r="E29" i="191" s="1"/>
  <c r="E30" i="191" s="1"/>
  <c r="E31" i="191" s="1"/>
  <c r="E32" i="191" s="1"/>
  <c r="E33" i="191" s="1"/>
  <c r="E34" i="191" s="1"/>
  <c r="E35" i="191" s="1"/>
  <c r="E36" i="191" s="1"/>
  <c r="E37" i="191" s="1"/>
  <c r="E38" i="191" s="1"/>
  <c r="E39" i="191" s="1"/>
  <c r="E40" i="191" s="1"/>
  <c r="E41" i="191" s="1"/>
  <c r="E42" i="191" s="1"/>
  <c r="E43" i="191" s="1"/>
  <c r="E44" i="191" s="1"/>
  <c r="E45" i="191" s="1"/>
  <c r="E46" i="191" s="1"/>
  <c r="E47" i="191" s="1"/>
  <c r="A27" i="191"/>
  <c r="A28" i="191"/>
  <c r="A29" i="191" s="1"/>
  <c r="A30" i="191" s="1"/>
  <c r="A31" i="191" s="1"/>
  <c r="A32" i="191" s="1"/>
  <c r="A33" i="191" s="1"/>
  <c r="A34" i="191" s="1"/>
  <c r="A35" i="191" s="1"/>
  <c r="A36" i="191" s="1"/>
  <c r="A37" i="191" s="1"/>
  <c r="A38" i="191" s="1"/>
  <c r="A39" i="191" s="1"/>
  <c r="A40" i="191" s="1"/>
  <c r="A41" i="191" s="1"/>
  <c r="A42" i="191" s="1"/>
  <c r="A43" i="191" s="1"/>
  <c r="A44" i="191" s="1"/>
  <c r="A45" i="191" s="1"/>
  <c r="A46" i="191" s="1"/>
  <c r="A47" i="191" s="1"/>
  <c r="A12" i="190"/>
  <c r="E12" i="190"/>
  <c r="A13" i="190"/>
  <c r="E13" i="190"/>
  <c r="A16" i="190"/>
  <c r="E16" i="190"/>
  <c r="A17" i="190"/>
  <c r="A18" i="190"/>
  <c r="A19" i="190" s="1"/>
  <c r="A20" i="190" s="1"/>
  <c r="A21" i="190"/>
  <c r="A22" i="190" s="1"/>
  <c r="A23" i="190" s="1"/>
  <c r="A24" i="190" s="1"/>
  <c r="A25" i="190" s="1"/>
  <c r="A26" i="190"/>
  <c r="A27" i="190" s="1"/>
  <c r="A28" i="190" s="1"/>
  <c r="A29" i="190" s="1"/>
  <c r="A30" i="190" s="1"/>
  <c r="A31" i="190" s="1"/>
  <c r="A32" i="190" s="1"/>
  <c r="A33" i="190" s="1"/>
  <c r="A34" i="190" s="1"/>
  <c r="A35" i="190" s="1"/>
  <c r="A36" i="190" s="1"/>
  <c r="E17" i="190"/>
  <c r="E18" i="190" s="1"/>
  <c r="E19" i="190" s="1"/>
  <c r="E20" i="190" s="1"/>
  <c r="E21" i="190" s="1"/>
  <c r="E22" i="190"/>
  <c r="E23" i="190" s="1"/>
  <c r="E24" i="190" s="1"/>
  <c r="E25" i="190" s="1"/>
  <c r="E26" i="190" s="1"/>
  <c r="E27" i="190" s="1"/>
  <c r="E28" i="190" s="1"/>
  <c r="E29" i="190" s="1"/>
  <c r="E30" i="190" s="1"/>
  <c r="E31" i="190" s="1"/>
  <c r="E32" i="190" s="1"/>
  <c r="E33" i="190" s="1"/>
  <c r="E34" i="190" s="1"/>
  <c r="E35" i="190" s="1"/>
  <c r="E36" i="190" s="1"/>
  <c r="A39" i="190"/>
  <c r="A40" i="190"/>
  <c r="A41" i="190" s="1"/>
  <c r="A42" i="190" s="1"/>
  <c r="A43" i="190"/>
  <c r="A44" i="190" s="1"/>
  <c r="A45" i="190" s="1"/>
  <c r="A46" i="190" s="1"/>
  <c r="A47" i="190" s="1"/>
  <c r="A48" i="190"/>
  <c r="A49" i="190" s="1"/>
  <c r="A50" i="190" s="1"/>
  <c r="A51" i="190"/>
  <c r="A52" i="190" s="1"/>
  <c r="A53" i="190" s="1"/>
  <c r="E39" i="190"/>
  <c r="E40" i="190"/>
  <c r="E41" i="190"/>
  <c r="E42" i="190" s="1"/>
  <c r="E43" i="190" s="1"/>
  <c r="E44" i="190" s="1"/>
  <c r="E45" i="190" s="1"/>
  <c r="E46" i="190" s="1"/>
  <c r="E47" i="190" s="1"/>
  <c r="E48" i="190"/>
  <c r="E49" i="190" s="1"/>
  <c r="E50" i="190" s="1"/>
  <c r="E51" i="190" s="1"/>
  <c r="E52" i="190" s="1"/>
  <c r="E53" i="190" s="1"/>
  <c r="A12" i="189"/>
  <c r="E12" i="189"/>
  <c r="A13" i="189"/>
  <c r="A14" i="189"/>
  <c r="E13" i="189"/>
  <c r="E14" i="189" s="1"/>
  <c r="E15" i="189" s="1"/>
  <c r="E16" i="189" s="1"/>
  <c r="A15" i="189"/>
  <c r="A16" i="189" s="1"/>
  <c r="A17" i="189" s="1"/>
  <c r="A18" i="189" s="1"/>
  <c r="A19" i="189" s="1"/>
  <c r="A20" i="189"/>
  <c r="A21" i="189" s="1"/>
  <c r="A22" i="189" s="1"/>
  <c r="A23" i="189" s="1"/>
  <c r="A24" i="189" s="1"/>
  <c r="A25" i="189" s="1"/>
  <c r="A26" i="189" s="1"/>
  <c r="A27" i="189" s="1"/>
  <c r="A28" i="189" s="1"/>
  <c r="A29" i="189" s="1"/>
  <c r="A30" i="189" s="1"/>
  <c r="A31" i="189" s="1"/>
  <c r="A32" i="189" s="1"/>
  <c r="A33" i="189" s="1"/>
  <c r="E17" i="189"/>
  <c r="E18" i="189" s="1"/>
  <c r="E19" i="189" s="1"/>
  <c r="E20" i="189" s="1"/>
  <c r="E21" i="189" s="1"/>
  <c r="E22" i="189" s="1"/>
  <c r="E23" i="189" s="1"/>
  <c r="E24" i="189" s="1"/>
  <c r="E25" i="189" s="1"/>
  <c r="E26" i="189" s="1"/>
  <c r="E27" i="189" s="1"/>
  <c r="E28" i="189" s="1"/>
  <c r="E29" i="189" s="1"/>
  <c r="E30" i="189" s="1"/>
  <c r="E31" i="189" s="1"/>
  <c r="E32" i="189" s="1"/>
  <c r="E33" i="189" s="1"/>
  <c r="A36" i="189"/>
  <c r="E36" i="189"/>
  <c r="A37" i="189"/>
  <c r="A38" i="189"/>
  <c r="A39" i="189" s="1"/>
  <c r="E37" i="189"/>
  <c r="E38" i="189" s="1"/>
  <c r="E39" i="189" s="1"/>
  <c r="A44" i="189"/>
  <c r="E44" i="189"/>
  <c r="A45" i="189"/>
  <c r="A46" i="189"/>
  <c r="E45" i="189"/>
  <c r="E46" i="189" s="1"/>
  <c r="A51" i="189"/>
  <c r="A52" i="189" s="1"/>
  <c r="A53" i="189" s="1"/>
  <c r="E51" i="189"/>
  <c r="E52" i="189" s="1"/>
  <c r="E53" i="189"/>
  <c r="A57" i="189"/>
  <c r="E57" i="189"/>
  <c r="A12" i="188"/>
  <c r="A13" i="188"/>
  <c r="A14" i="188" s="1"/>
  <c r="A15" i="188" s="1"/>
  <c r="A16" i="188" s="1"/>
  <c r="E12" i="188"/>
  <c r="E13" i="188" s="1"/>
  <c r="E14" i="188" s="1"/>
  <c r="E15" i="188"/>
  <c r="E16" i="188" s="1"/>
  <c r="A19" i="188"/>
  <c r="E19" i="188"/>
  <c r="A22" i="188"/>
  <c r="A23" i="188" s="1"/>
  <c r="E22" i="188"/>
  <c r="E23" i="188" s="1"/>
  <c r="A26" i="188"/>
  <c r="A27" i="188"/>
  <c r="A28" i="188" s="1"/>
  <c r="A29" i="188" s="1"/>
  <c r="A30" i="188" s="1"/>
  <c r="E26" i="188"/>
  <c r="E27" i="188" s="1"/>
  <c r="E28" i="188" s="1"/>
  <c r="E29" i="188"/>
  <c r="E30" i="188"/>
  <c r="A33" i="188"/>
  <c r="E33" i="188"/>
  <c r="A39" i="188"/>
  <c r="A40" i="188"/>
  <c r="A41" i="188" s="1"/>
  <c r="A42" i="188" s="1"/>
  <c r="A43" i="188" s="1"/>
  <c r="A44" i="188" s="1"/>
  <c r="A45" i="188" s="1"/>
  <c r="A46" i="188" s="1"/>
  <c r="A47" i="188" s="1"/>
  <c r="A48" i="188" s="1"/>
  <c r="A49" i="188" s="1"/>
  <c r="A50" i="188" s="1"/>
  <c r="A51" i="188" s="1"/>
  <c r="A52" i="188" s="1"/>
  <c r="A53" i="188" s="1"/>
  <c r="A54" i="188" s="1"/>
  <c r="A55" i="188" s="1"/>
  <c r="A56" i="188" s="1"/>
  <c r="E39" i="188"/>
  <c r="E40" i="188"/>
  <c r="E41" i="188"/>
  <c r="E42" i="188"/>
  <c r="E43" i="188" s="1"/>
  <c r="E44" i="188" s="1"/>
  <c r="E45" i="188" s="1"/>
  <c r="E46" i="188" s="1"/>
  <c r="E47" i="188" s="1"/>
  <c r="E48" i="188" s="1"/>
  <c r="E49" i="188"/>
  <c r="E50" i="188" s="1"/>
  <c r="E51" i="188" s="1"/>
  <c r="E52" i="188" s="1"/>
  <c r="E53" i="188" s="1"/>
  <c r="E54" i="188" s="1"/>
  <c r="E55" i="188" s="1"/>
  <c r="E56" i="188" s="1"/>
  <c r="A11" i="181"/>
  <c r="A12" i="181" s="1"/>
  <c r="A13" i="181" s="1"/>
  <c r="E11" i="181"/>
  <c r="E12" i="181"/>
  <c r="E13" i="181" s="1"/>
  <c r="A26" i="181"/>
  <c r="A27" i="181" s="1"/>
  <c r="A28" i="181" s="1"/>
  <c r="A29" i="181" s="1"/>
  <c r="A30" i="181" s="1"/>
  <c r="A31" i="181" s="1"/>
  <c r="A32" i="181" s="1"/>
  <c r="A33" i="181" s="1"/>
  <c r="A34" i="181" s="1"/>
  <c r="A35" i="181" s="1"/>
  <c r="A36" i="181" s="1"/>
  <c r="E26" i="181"/>
  <c r="E27" i="181"/>
  <c r="E28" i="181" s="1"/>
  <c r="E29" i="181" s="1"/>
  <c r="E30" i="181" s="1"/>
  <c r="E31" i="181" s="1"/>
  <c r="E32" i="181" s="1"/>
  <c r="E33" i="181" s="1"/>
  <c r="E34" i="181" s="1"/>
  <c r="E35" i="181" s="1"/>
  <c r="E36" i="181" s="1"/>
  <c r="A44" i="181"/>
  <c r="A45" i="181"/>
  <c r="A46" i="181" s="1"/>
  <c r="E44" i="181"/>
  <c r="E45" i="181" s="1"/>
  <c r="E46" i="181" s="1"/>
  <c r="A9" i="180"/>
  <c r="E9" i="180"/>
  <c r="A10" i="180"/>
  <c r="A11" i="180" s="1"/>
  <c r="E10" i="180"/>
  <c r="E11" i="180" s="1"/>
  <c r="E12" i="180" s="1"/>
  <c r="E13" i="180" s="1"/>
  <c r="A12" i="180"/>
  <c r="A13" i="180" s="1"/>
  <c r="A20" i="180"/>
  <c r="E20" i="180"/>
  <c r="A24" i="180"/>
  <c r="E24" i="180"/>
  <c r="A25" i="180"/>
  <c r="A26" i="180"/>
  <c r="E25" i="180"/>
  <c r="E26" i="180" s="1"/>
  <c r="A42" i="180"/>
  <c r="A43" i="180" s="1"/>
  <c r="A44" i="180" s="1"/>
  <c r="A45" i="180" s="1"/>
  <c r="A46" i="180" s="1"/>
  <c r="A47" i="180"/>
  <c r="A48" i="180" s="1"/>
  <c r="A49" i="180" s="1"/>
  <c r="A50" i="180"/>
  <c r="A51" i="180" s="1"/>
  <c r="A52" i="180" s="1"/>
  <c r="A53" i="180" s="1"/>
  <c r="A54" i="180" s="1"/>
  <c r="A55" i="180"/>
  <c r="A56" i="180" s="1"/>
  <c r="E42" i="180"/>
  <c r="E43" i="180"/>
  <c r="E44" i="180"/>
  <c r="E45" i="180" s="1"/>
  <c r="E46" i="180" s="1"/>
  <c r="E47" i="180"/>
  <c r="E48" i="180" s="1"/>
  <c r="E49" i="180" s="1"/>
  <c r="E50" i="180" s="1"/>
  <c r="E51" i="180" s="1"/>
  <c r="E52" i="180" s="1"/>
  <c r="E53" i="180" s="1"/>
  <c r="E54" i="180" s="1"/>
  <c r="E55" i="180" s="1"/>
  <c r="E56" i="180" s="1"/>
  <c r="A12" i="179"/>
  <c r="A13" i="179" s="1"/>
  <c r="A14" i="179"/>
  <c r="A15" i="179"/>
  <c r="A16" i="179" s="1"/>
  <c r="A17" i="179" s="1"/>
  <c r="A18" i="179"/>
  <c r="A19" i="179" s="1"/>
  <c r="A20" i="179" s="1"/>
  <c r="A21" i="179" s="1"/>
  <c r="A22" i="179" s="1"/>
  <c r="A23" i="179"/>
  <c r="A24" i="179" s="1"/>
  <c r="A25" i="179" s="1"/>
  <c r="A26" i="179" s="1"/>
  <c r="A27" i="179" s="1"/>
  <c r="A28" i="179" s="1"/>
  <c r="A31" i="179" s="1"/>
  <c r="A32" i="179" s="1"/>
  <c r="A33" i="179" s="1"/>
  <c r="A34" i="179" s="1"/>
  <c r="A35" i="179" s="1"/>
  <c r="A36" i="179" s="1"/>
  <c r="A37" i="179" s="1"/>
  <c r="A38" i="179" s="1"/>
  <c r="A39" i="179" s="1"/>
  <c r="A42" i="179" s="1"/>
  <c r="E12" i="179"/>
  <c r="E13" i="179"/>
  <c r="E14" i="179"/>
  <c r="E15" i="179" s="1"/>
  <c r="E16" i="179" s="1"/>
  <c r="E17" i="179"/>
  <c r="E18" i="179"/>
  <c r="E19" i="179" s="1"/>
  <c r="E20" i="179" s="1"/>
  <c r="E21" i="179" s="1"/>
  <c r="E22" i="179" s="1"/>
  <c r="E23" i="179" s="1"/>
  <c r="E24" i="179" s="1"/>
  <c r="E25" i="179" s="1"/>
  <c r="E26" i="179" s="1"/>
  <c r="E27" i="179" s="1"/>
  <c r="E28" i="179" s="1"/>
  <c r="E31" i="179" s="1"/>
  <c r="E32" i="179" s="1"/>
  <c r="E33" i="179" s="1"/>
  <c r="E34" i="179" s="1"/>
  <c r="E35" i="179" s="1"/>
  <c r="E36" i="179" s="1"/>
  <c r="E37" i="179" s="1"/>
  <c r="E38" i="179" s="1"/>
  <c r="E39" i="179" s="1"/>
  <c r="E42" i="179" s="1"/>
  <c r="E43" i="179" s="1"/>
  <c r="E44" i="179" s="1"/>
  <c r="E45" i="179" s="1"/>
  <c r="E46" i="179" s="1"/>
  <c r="E47" i="179" s="1"/>
  <c r="E48" i="179" s="1"/>
  <c r="E49" i="179" s="1"/>
  <c r="E50" i="179" s="1"/>
  <c r="E51" i="179" s="1"/>
  <c r="E52" i="179" s="1"/>
  <c r="E53" i="179" s="1"/>
  <c r="E54" i="179" s="1"/>
  <c r="E55" i="179" s="1"/>
  <c r="E56" i="179" s="1"/>
  <c r="E57" i="179" s="1"/>
  <c r="E58" i="179" s="1"/>
  <c r="E59" i="179" s="1"/>
  <c r="E60" i="179" s="1"/>
  <c r="A44" i="179"/>
  <c r="A45" i="179"/>
  <c r="A46" i="179" s="1"/>
  <c r="A47" i="179" s="1"/>
  <c r="A48" i="179" s="1"/>
  <c r="A49" i="179" s="1"/>
  <c r="A50" i="179" s="1"/>
  <c r="A51" i="179" s="1"/>
  <c r="A52" i="179" s="1"/>
  <c r="A53" i="179" s="1"/>
  <c r="A54" i="179" s="1"/>
  <c r="A55" i="179" s="1"/>
  <c r="A56" i="179" s="1"/>
  <c r="A57" i="179" s="1"/>
  <c r="A58" i="179" s="1"/>
  <c r="A59" i="179" s="1"/>
  <c r="A60" i="179" s="1"/>
  <c r="A9" i="178"/>
  <c r="A10" i="178" s="1"/>
  <c r="A11" i="178" s="1"/>
  <c r="E9" i="178"/>
  <c r="E10" i="178" s="1"/>
  <c r="E11" i="178" s="1"/>
  <c r="E14" i="178"/>
  <c r="A20" i="178"/>
  <c r="A21" i="178" s="1"/>
  <c r="A22" i="178" s="1"/>
  <c r="A23" i="178" s="1"/>
  <c r="E20" i="178"/>
  <c r="E21" i="178" s="1"/>
  <c r="E22" i="178" s="1"/>
  <c r="E23" i="178" s="1"/>
  <c r="A31" i="178"/>
  <c r="A32" i="178" s="1"/>
  <c r="E31" i="178"/>
  <c r="E32" i="178"/>
  <c r="A46" i="178"/>
  <c r="A47" i="178" s="1"/>
  <c r="A48" i="178" s="1"/>
  <c r="A49" i="178" s="1"/>
  <c r="A50" i="178" s="1"/>
  <c r="E46" i="178"/>
  <c r="E47" i="178" s="1"/>
  <c r="E48" i="178" s="1"/>
  <c r="E49" i="178"/>
  <c r="E50" i="178" s="1"/>
  <c r="A13" i="177"/>
  <c r="A14" i="177" s="1"/>
  <c r="A15" i="177" s="1"/>
  <c r="A16" i="177" s="1"/>
  <c r="A17" i="177" s="1"/>
  <c r="A18" i="177" s="1"/>
  <c r="E13" i="177"/>
  <c r="E14" i="177"/>
  <c r="E15" i="177" s="1"/>
  <c r="E16" i="177" s="1"/>
  <c r="E17" i="177" s="1"/>
  <c r="E18" i="177" s="1"/>
  <c r="A22" i="177"/>
  <c r="A23" i="177" s="1"/>
  <c r="A24" i="177" s="1"/>
  <c r="A25" i="177" s="1"/>
  <c r="E22" i="177"/>
  <c r="E23" i="177" s="1"/>
  <c r="E24" i="177" s="1"/>
  <c r="E25" i="177" s="1"/>
  <c r="A43" i="177"/>
  <c r="A44" i="177" s="1"/>
  <c r="A45" i="177" s="1"/>
  <c r="E43" i="177"/>
  <c r="E44" i="177" s="1"/>
  <c r="E45" i="177" s="1"/>
  <c r="A48" i="177"/>
  <c r="A49" i="177" s="1"/>
  <c r="A50" i="177" s="1"/>
  <c r="A51" i="177" s="1"/>
  <c r="E48" i="177"/>
  <c r="E49" i="177"/>
  <c r="E50" i="177" s="1"/>
  <c r="E51" i="177" s="1"/>
  <c r="A56" i="177"/>
  <c r="A57" i="177" s="1"/>
  <c r="E56" i="177"/>
  <c r="E57" i="177"/>
  <c r="A14" i="176"/>
  <c r="A15" i="176"/>
  <c r="A16" i="176" s="1"/>
  <c r="A17" i="176" s="1"/>
  <c r="A18" i="176"/>
  <c r="A19" i="176"/>
  <c r="A20" i="176" s="1"/>
  <c r="A21" i="176" s="1"/>
  <c r="A22" i="176" s="1"/>
  <c r="E14" i="176"/>
  <c r="E15" i="176" s="1"/>
  <c r="E16" i="176" s="1"/>
  <c r="E17" i="176"/>
  <c r="E18" i="176"/>
  <c r="E19" i="176" s="1"/>
  <c r="E20" i="176" s="1"/>
  <c r="E21" i="176" s="1"/>
  <c r="E22" i="176" s="1"/>
  <c r="A13" i="175"/>
  <c r="E13" i="175"/>
  <c r="A14" i="175"/>
  <c r="A15" i="175"/>
  <c r="A16" i="175" s="1"/>
  <c r="A17" i="175" s="1"/>
  <c r="A18" i="175"/>
  <c r="A19" i="175"/>
  <c r="A20" i="175" s="1"/>
  <c r="A21" i="175" s="1"/>
  <c r="E14" i="175"/>
  <c r="E15" i="175"/>
  <c r="E16" i="175" s="1"/>
  <c r="E17" i="175" s="1"/>
  <c r="E18" i="175"/>
  <c r="E19" i="175"/>
  <c r="E20" i="175" s="1"/>
  <c r="E21" i="175" s="1"/>
  <c r="H17" i="162"/>
  <c r="H18" i="162"/>
  <c r="H19" i="162" s="1"/>
  <c r="H20" i="162" s="1"/>
  <c r="H21" i="162" s="1"/>
  <c r="H22" i="162" s="1"/>
  <c r="H23" i="162" s="1"/>
  <c r="H25" i="162" s="1"/>
  <c r="H26" i="162" s="1"/>
  <c r="H27" i="162" s="1"/>
  <c r="H31" i="162" s="1"/>
  <c r="H32" i="162" s="1"/>
  <c r="H33" i="162" s="1"/>
  <c r="H34" i="162" s="1"/>
  <c r="H36" i="162" s="1"/>
  <c r="H37" i="162" s="1"/>
  <c r="H38" i="162" s="1"/>
  <c r="H39" i="162" s="1"/>
  <c r="H40" i="162" s="1"/>
  <c r="H41" i="162" s="1"/>
  <c r="H42" i="162" s="1"/>
  <c r="H43" i="162" s="1"/>
  <c r="H44" i="162" s="1"/>
  <c r="H45" i="162" s="1"/>
  <c r="H47" i="162" s="1"/>
  <c r="H52" i="162" s="1"/>
  <c r="H53" i="162" s="1"/>
  <c r="H54" i="162" s="1"/>
  <c r="H55" i="162" s="1"/>
  <c r="H56" i="162" s="1"/>
  <c r="H57" i="162" s="1"/>
  <c r="A17" i="162"/>
  <c r="A18" i="162"/>
  <c r="A19" i="162" s="1"/>
  <c r="A20" i="162" s="1"/>
  <c r="A21" i="162" s="1"/>
  <c r="A22" i="162" s="1"/>
  <c r="A23" i="162" s="1"/>
  <c r="A25" i="162" s="1"/>
  <c r="A26" i="162" s="1"/>
  <c r="A27" i="162" s="1"/>
  <c r="A31" i="162" s="1"/>
  <c r="A32" i="162" s="1"/>
  <c r="A33" i="162" s="1"/>
  <c r="A34" i="162" s="1"/>
  <c r="A36" i="162" s="1"/>
  <c r="A37" i="162" s="1"/>
  <c r="A38" i="162" s="1"/>
  <c r="A39" i="162" s="1"/>
  <c r="A40" i="162" s="1"/>
  <c r="A41" i="162" s="1"/>
  <c r="A42" i="162" s="1"/>
  <c r="A43" i="162" s="1"/>
  <c r="A44" i="162" s="1"/>
  <c r="A45" i="162" s="1"/>
  <c r="A47" i="162" s="1"/>
  <c r="A52" i="162" s="1"/>
  <c r="A53" i="162" s="1"/>
  <c r="A54" i="162" s="1"/>
  <c r="A55" i="162" s="1"/>
  <c r="A56" i="162" s="1"/>
  <c r="A57" i="162" s="1"/>
  <c r="A12" i="158"/>
  <c r="A13" i="158"/>
  <c r="A14" i="158"/>
  <c r="A15" i="158" s="1"/>
  <c r="A16" i="158" s="1"/>
  <c r="A17" i="158" s="1"/>
  <c r="A18" i="158" s="1"/>
  <c r="A20" i="158" s="1"/>
  <c r="A21" i="158" s="1"/>
  <c r="A22" i="158" s="1"/>
  <c r="H12" i="158"/>
  <c r="H13" i="158" s="1"/>
  <c r="H14" i="158" s="1"/>
  <c r="H15" i="158" s="1"/>
  <c r="H16" i="158" s="1"/>
  <c r="H17" i="158" s="1"/>
  <c r="H18" i="158" s="1"/>
  <c r="H20" i="158" s="1"/>
  <c r="H21" i="158" s="1"/>
  <c r="H22" i="158" s="1"/>
  <c r="A31" i="158"/>
  <c r="H31" i="158"/>
  <c r="H32" i="158"/>
  <c r="H33" i="158" s="1"/>
  <c r="H34" i="158" s="1"/>
  <c r="H35" i="158" s="1"/>
  <c r="H36" i="158" s="1"/>
  <c r="H37" i="158" s="1"/>
  <c r="H39" i="158" s="1"/>
  <c r="H40" i="158" s="1"/>
  <c r="H41" i="158" s="1"/>
  <c r="H48" i="158" s="1"/>
  <c r="H49" i="158" s="1"/>
  <c r="H50" i="158" s="1"/>
  <c r="H51" i="158" s="1"/>
  <c r="H52" i="158" s="1"/>
  <c r="A32" i="158"/>
  <c r="A33" i="158" s="1"/>
  <c r="A34" i="158" s="1"/>
  <c r="A35" i="158" s="1"/>
  <c r="A36" i="158" s="1"/>
  <c r="A37" i="158" s="1"/>
  <c r="A39" i="158" s="1"/>
  <c r="A40" i="158" s="1"/>
  <c r="A41" i="158" s="1"/>
  <c r="A48" i="158" s="1"/>
  <c r="A49" i="158" s="1"/>
  <c r="A50" i="158" s="1"/>
  <c r="A51" i="158" s="1"/>
  <c r="A52" i="158" s="1"/>
  <c r="H12" i="157"/>
  <c r="H13" i="157"/>
  <c r="H14" i="157" s="1"/>
  <c r="H15" i="157" s="1"/>
  <c r="H16" i="157" s="1"/>
  <c r="H17" i="157" s="1"/>
  <c r="H18" i="157" s="1"/>
  <c r="H20" i="157" s="1"/>
  <c r="H21" i="157" s="1"/>
  <c r="H22" i="157" s="1"/>
  <c r="H26" i="157" s="1"/>
  <c r="H27" i="157" s="1"/>
  <c r="H28" i="157" s="1"/>
  <c r="H30" i="157" s="1"/>
  <c r="H31" i="157" s="1"/>
  <c r="H32" i="157" s="1"/>
  <c r="H33" i="157" s="1"/>
  <c r="H34" i="157" s="1"/>
  <c r="H35" i="157" s="1"/>
  <c r="H36" i="157" s="1"/>
  <c r="H37" i="157" s="1"/>
  <c r="H38" i="157" s="1"/>
  <c r="H39" i="157" s="1"/>
  <c r="H41" i="157" s="1"/>
  <c r="H46" i="157" s="1"/>
  <c r="H47" i="157" s="1"/>
  <c r="H48" i="157" s="1"/>
  <c r="H49" i="157" s="1"/>
  <c r="H50" i="157" s="1"/>
  <c r="H51" i="157" s="1"/>
  <c r="A13" i="157"/>
  <c r="A14" i="157" s="1"/>
  <c r="A15" i="157" s="1"/>
  <c r="A16" i="157" s="1"/>
  <c r="A17" i="157" s="1"/>
  <c r="A18" i="157" s="1"/>
  <c r="A20" i="157" s="1"/>
  <c r="A21" i="157" s="1"/>
  <c r="A22" i="157" s="1"/>
  <c r="A26" i="157" s="1"/>
  <c r="A27" i="157" s="1"/>
  <c r="A28" i="157" s="1"/>
  <c r="A30" i="157" s="1"/>
  <c r="A31" i="157" s="1"/>
  <c r="A32" i="157" s="1"/>
  <c r="A33" i="157" s="1"/>
  <c r="A34" i="157" s="1"/>
  <c r="A35" i="157" s="1"/>
  <c r="A36" i="157" s="1"/>
  <c r="A37" i="157" s="1"/>
  <c r="A38" i="157" s="1"/>
  <c r="A39" i="157" s="1"/>
  <c r="A41" i="157" s="1"/>
  <c r="A46" i="157" s="1"/>
  <c r="A47" i="157" s="1"/>
  <c r="A48" i="157" s="1"/>
  <c r="A49" i="157" s="1"/>
  <c r="A50" i="157" s="1"/>
  <c r="A51" i="157" s="1"/>
  <c r="A12" i="156"/>
  <c r="A13" i="156" s="1"/>
  <c r="A14" i="156" s="1"/>
  <c r="A15" i="156" s="1"/>
  <c r="A16" i="156" s="1"/>
  <c r="A17" i="156" s="1"/>
  <c r="A18" i="156" s="1"/>
  <c r="A20" i="156" s="1"/>
  <c r="A21" i="156" s="1"/>
  <c r="A22" i="156" s="1"/>
  <c r="H12" i="156"/>
  <c r="H13" i="156" s="1"/>
  <c r="H14" i="156" s="1"/>
  <c r="H15" i="156" s="1"/>
  <c r="H16" i="156" s="1"/>
  <c r="H17" i="156" s="1"/>
  <c r="H18" i="156" s="1"/>
  <c r="H20" i="156" s="1"/>
  <c r="H21" i="156" s="1"/>
  <c r="H22" i="156" s="1"/>
  <c r="A31" i="156"/>
  <c r="A32" i="156"/>
  <c r="A33" i="156" s="1"/>
  <c r="A34" i="156" s="1"/>
  <c r="A35" i="156" s="1"/>
  <c r="A36" i="156" s="1"/>
  <c r="A37" i="156" s="1"/>
  <c r="A39" i="156" s="1"/>
  <c r="A40" i="156" s="1"/>
  <c r="A41" i="156" s="1"/>
  <c r="A48" i="156" s="1"/>
  <c r="A49" i="156" s="1"/>
  <c r="A50" i="156" s="1"/>
  <c r="A51" i="156" s="1"/>
  <c r="A52" i="156" s="1"/>
  <c r="H31" i="156"/>
  <c r="H32" i="156" s="1"/>
  <c r="H33" i="156" s="1"/>
  <c r="H34" i="156" s="1"/>
  <c r="H35" i="156" s="1"/>
  <c r="H36" i="156" s="1"/>
  <c r="H37" i="156" s="1"/>
  <c r="H39" i="156" s="1"/>
  <c r="H40" i="156" s="1"/>
  <c r="H41" i="156" s="1"/>
  <c r="H48" i="156" s="1"/>
  <c r="H49" i="156" s="1"/>
  <c r="H50" i="156" s="1"/>
  <c r="H51" i="156" s="1"/>
  <c r="H52" i="156" s="1"/>
  <c r="A14" i="88"/>
  <c r="A15" i="88" s="1"/>
  <c r="A16" i="88" s="1"/>
  <c r="A17" i="88" s="1"/>
  <c r="A18" i="88" s="1"/>
  <c r="A19" i="88" s="1"/>
  <c r="A20" i="88" s="1"/>
  <c r="A22" i="88" s="1"/>
  <c r="A23" i="88" s="1"/>
  <c r="A24" i="88" s="1"/>
  <c r="H14" i="88"/>
  <c r="H15" i="88"/>
  <c r="H16" i="88" s="1"/>
  <c r="H17" i="88" s="1"/>
  <c r="H18" i="88" s="1"/>
  <c r="H19" i="88" s="1"/>
  <c r="H20" i="88" s="1"/>
  <c r="H22" i="88" s="1"/>
  <c r="H23" i="88" s="1"/>
  <c r="H24" i="88" s="1"/>
  <c r="A33" i="88"/>
  <c r="A34" i="88"/>
  <c r="A35" i="88"/>
  <c r="A36" i="88"/>
  <c r="A37" i="88" s="1"/>
  <c r="A38" i="88" s="1"/>
  <c r="A39" i="88" s="1"/>
  <c r="A41" i="88" s="1"/>
  <c r="A42" i="88" s="1"/>
  <c r="A43" i="88" s="1"/>
  <c r="A49" i="88" s="1"/>
  <c r="A50" i="88" s="1"/>
  <c r="A51" i="88" s="1"/>
  <c r="A52" i="88" s="1"/>
  <c r="A53" i="88" s="1"/>
  <c r="H33" i="88"/>
  <c r="H34" i="88" s="1"/>
  <c r="H35" i="88" s="1"/>
  <c r="H36" i="88" s="1"/>
  <c r="H37" i="88" s="1"/>
  <c r="H38" i="88" s="1"/>
  <c r="H39" i="88" s="1"/>
  <c r="H41" i="88" s="1"/>
  <c r="H42" i="88" s="1"/>
  <c r="H43" i="88" s="1"/>
  <c r="H49" i="88" s="1"/>
  <c r="H50" i="88" s="1"/>
  <c r="H51" i="88" s="1"/>
  <c r="H52" i="88" s="1"/>
  <c r="H53" i="88" s="1"/>
  <c r="A18" i="89"/>
  <c r="G18" i="89"/>
  <c r="A21" i="89"/>
  <c r="G21" i="89"/>
  <c r="A36" i="89"/>
  <c r="G36" i="89"/>
  <c r="A48" i="89"/>
  <c r="G48" i="89"/>
</calcChain>
</file>

<file path=xl/sharedStrings.xml><?xml version="1.0" encoding="utf-8"?>
<sst xmlns="http://schemas.openxmlformats.org/spreadsheetml/2006/main" count="2315" uniqueCount="1162">
  <si>
    <t>IMPORTANT CHANGES DURING THE YEAR</t>
  </si>
  <si>
    <t>In this section, give details concerning the matters indicated below, during this reporting period.  Make the statements</t>
  </si>
  <si>
    <t xml:space="preserve">                                                                                                                                             </t>
  </si>
  <si>
    <t xml:space="preserve">     notification (Tex. Util. Code, § 102.052).</t>
  </si>
  <si>
    <t>4.   The loan of money, stocks, bonds, notes, or other forms of indebtedness to any corporation or person owning</t>
  </si>
  <si>
    <t>5.   Additional matters of fact (not elsewhere provided for) which the Respondent may desire to include in its report.</t>
  </si>
  <si>
    <t>AFFILIATES</t>
  </si>
  <si>
    <t>% Control</t>
  </si>
  <si>
    <t>Name of Company</t>
  </si>
  <si>
    <t>Relationship</t>
  </si>
  <si>
    <t>Nature of Business</t>
  </si>
  <si>
    <t>(Direct and</t>
  </si>
  <si>
    <t>to Respondent</t>
  </si>
  <si>
    <t>Indirect)</t>
  </si>
  <si>
    <t>%</t>
  </si>
  <si>
    <t>OFFICERS AND DIRECTORS</t>
  </si>
  <si>
    <t>Report  the names  of officers  and  directors  at end of reporting period,   and designate  directors with an</t>
  </si>
  <si>
    <t>asterisk (*).  List only the primary officers.   It is not necessary to include assistant vice presidents or other</t>
  </si>
  <si>
    <t>Title of Officers or Occupation and</t>
  </si>
  <si>
    <t>Directors</t>
  </si>
  <si>
    <t>Name</t>
  </si>
  <si>
    <t>Principal Business Address of</t>
  </si>
  <si>
    <t xml:space="preserve">Length </t>
  </si>
  <si>
    <t xml:space="preserve">Term </t>
  </si>
  <si>
    <t>Directors Who Are Not Officers</t>
  </si>
  <si>
    <t>of Term</t>
  </si>
  <si>
    <t>Expires</t>
  </si>
  <si>
    <t>COMMON STOCKHOLDERS</t>
  </si>
  <si>
    <t>Name and Address</t>
  </si>
  <si>
    <t>Number of Shares</t>
  </si>
  <si>
    <t>% Ownership</t>
  </si>
  <si>
    <t>PREFERRED STOCKHOLDERS</t>
  </si>
  <si>
    <t>Report the names and addresses of the ten largest stockholders for each class of preferred stock at year-end.</t>
  </si>
  <si>
    <t>(843.7) Maintenance of Compressor Equipment</t>
  </si>
  <si>
    <t>If any stock is held by a nominee, give known details as to the beneficiary.</t>
  </si>
  <si>
    <t>INCOME STATEMENT</t>
  </si>
  <si>
    <t>Account</t>
  </si>
  <si>
    <t>Cross Reference</t>
  </si>
  <si>
    <t>Year Ended Dec. 31</t>
  </si>
  <si>
    <t>UTILITY OPERATING INCOME</t>
  </si>
  <si>
    <t>(400) Operating Revenues</t>
  </si>
  <si>
    <t>$</t>
  </si>
  <si>
    <t>Operating Expenses</t>
  </si>
  <si>
    <t>(401-402) Operation &amp; Maintenance Expenses</t>
  </si>
  <si>
    <t>(408.1) Taxes Other Than Income Taxes, Utility Op. Income</t>
  </si>
  <si>
    <t>(409.1) Income Taxes, Utility Operating Income</t>
  </si>
  <si>
    <t>(410.1) Provision for Deferred Income Taxes</t>
  </si>
  <si>
    <t>(411.1) Provision for Deferred Income Taxes-Credits</t>
  </si>
  <si>
    <t>(411.4) Investment Tax Credit Adj., Utility Operations</t>
  </si>
  <si>
    <t>(411.10)  Accretion Expense</t>
  </si>
  <si>
    <t>Other Operating Income:</t>
  </si>
  <si>
    <t>(413) Expenses of Gas Plant Leased to Others</t>
  </si>
  <si>
    <t xml:space="preserve">TOTAL OPERATING INCOME </t>
  </si>
  <si>
    <t>(Line 1 minus 19, plus Lines 20 thru 22)</t>
  </si>
  <si>
    <t>OTHER INCOME AND DEDUCTIONS</t>
  </si>
  <si>
    <t>Other Income:</t>
  </si>
  <si>
    <t>(415) Revenue from Merch., Jobbing &amp; Contract Work</t>
  </si>
  <si>
    <t>(416) Costs &amp; Exp. of Merch., Jobbing &amp; Contract Work</t>
  </si>
  <si>
    <t>(417-417.1) Revenues &amp; Expenses from Nonutility Operations</t>
  </si>
  <si>
    <t>(418) Nonoperating Rental Income</t>
  </si>
  <si>
    <t>(418.1) Equity in Earnings of Subsidiary Companies</t>
  </si>
  <si>
    <t>(419) Interest and Dividend Income</t>
  </si>
  <si>
    <t>(419.1) Allowance for Other Funds Used During Const.</t>
  </si>
  <si>
    <t>(421) Miscellaneous Nonoperating Income</t>
  </si>
  <si>
    <t>Other Income Deductions:</t>
  </si>
  <si>
    <t>TOTAL OTHER INCOME AND DEDUCTIONS</t>
  </si>
  <si>
    <t>(Line 33 minus Line 36)</t>
  </si>
  <si>
    <t>INCOME STATEMENT (Continued)</t>
  </si>
  <si>
    <t>Taxes Applicable to Other Income and Deductions:</t>
  </si>
  <si>
    <t>(409.2) Income Taxes, Other Income and Deductions</t>
  </si>
  <si>
    <t>(Name of Reporting Utility)</t>
  </si>
  <si>
    <t>(Address of Reporting Utility)</t>
  </si>
  <si>
    <t>(411.5) Investment Tax Credit Adj., Nonutility Operations</t>
  </si>
  <si>
    <t>(420) Investment Tax Credits</t>
  </si>
  <si>
    <t>NET OTHER INCOME AND DEDUCTIONS</t>
  </si>
  <si>
    <t>(Line 37 minus Line 44)</t>
  </si>
  <si>
    <t>INTEREST CHARGES</t>
  </si>
  <si>
    <t>(427) Interest on Long Term Debt</t>
  </si>
  <si>
    <t>(430) Interest on Debt to Associated Companies</t>
  </si>
  <si>
    <t>(431) Other Interest Expense</t>
  </si>
  <si>
    <t>INCOME BEFORE EXTRAORDINARY ITEMS</t>
  </si>
  <si>
    <t xml:space="preserve">                        (Line 23 plus or minus Line 45 minus Line 52)</t>
  </si>
  <si>
    <t>EXTRAORDINARY ITEMS</t>
  </si>
  <si>
    <t>ALL QUESTIONS MUST BE ANSWERED BY EACH UTILITY.</t>
  </si>
  <si>
    <t>(434) Extraordinary Income</t>
  </si>
  <si>
    <t>(409.3) Income Taxes, Extraordinary Items</t>
  </si>
  <si>
    <t>NET INCOME</t>
  </si>
  <si>
    <t>(Line 53 plus or minus Line 57)</t>
  </si>
  <si>
    <t>STATEMENT OF RETAINED EARNINGS</t>
  </si>
  <si>
    <t>(433) Balance Transferred from Income</t>
  </si>
  <si>
    <t>p. 11, Ln. 58(c)</t>
  </si>
  <si>
    <t>(436) Appropriations of Retained Earnings</t>
  </si>
  <si>
    <t>(437) Dividends Declared - Preferred Stock</t>
  </si>
  <si>
    <t>(438) Dividends Declared - Common Stock</t>
  </si>
  <si>
    <t>NET INCREASE (DECREASE) TO RET. EARNINGS</t>
  </si>
  <si>
    <t>(Lines 60 thru 64)</t>
  </si>
  <si>
    <t>p.13, Ln. 88(c)</t>
  </si>
  <si>
    <t>(Line 59 plus or minus Line 65)</t>
  </si>
  <si>
    <t xml:space="preserve"> BALANCE SHEET</t>
  </si>
  <si>
    <t>Cross</t>
  </si>
  <si>
    <t>Balance at Dec. 31</t>
  </si>
  <si>
    <t>Assets and Other Debits</t>
  </si>
  <si>
    <t>Reference</t>
  </si>
  <si>
    <t>Dr.  (Cr.)</t>
  </si>
  <si>
    <t>UTILITY PLANT</t>
  </si>
  <si>
    <t>(101) Gas Plant in Service</t>
  </si>
  <si>
    <t>(101.1) Property Under Capital Leases</t>
  </si>
  <si>
    <t>(102) Gas Plant Purchased or Sold</t>
  </si>
  <si>
    <t>(103) Experimental Gas Plant Unclassified</t>
  </si>
  <si>
    <t>(104) Gas Plant Leased to Others</t>
  </si>
  <si>
    <t>Gas Supply Expenses (continued)</t>
  </si>
  <si>
    <t>(800-804) Purchased Gas *</t>
  </si>
  <si>
    <t>(105-105.1) 'Properties' Held for Future Use</t>
  </si>
  <si>
    <t>(106) Completed Construction Not Classified - Gas</t>
  </si>
  <si>
    <t>(107) Construction Work in Progress - Gas</t>
  </si>
  <si>
    <t>(116) Other Gas Plant Adjustments</t>
  </si>
  <si>
    <t>3.   The purchase of voting stock in another Gas Utility doing business in Texas, and reference the Commission</t>
  </si>
  <si>
    <t xml:space="preserve">     or holding directly or indirectly any stock of the Gas Utility (Tex. Util. Code, § 102.053).</t>
  </si>
  <si>
    <t>(117.1) Gas Stored  - Base Gas</t>
  </si>
  <si>
    <t>(117.2) System Balancing Gas</t>
  </si>
  <si>
    <t>(117.3) Gas Stored in Reservoirs &amp; Pipelines - Noncurrent</t>
  </si>
  <si>
    <t>(117.4) Gas Owed to System Gas</t>
  </si>
  <si>
    <t xml:space="preserve">(118) Other Utility Plant </t>
  </si>
  <si>
    <t>(119) Accum. Prov. For Depr./Amort. of Other Utility Plant</t>
  </si>
  <si>
    <t>OTHER PROPERTY AND INVESTMENTS</t>
  </si>
  <si>
    <t>(121) Nonutility Property</t>
  </si>
  <si>
    <t>p. 25, Ln. 210(c)</t>
  </si>
  <si>
    <t>Line 28(e) must equal Page 12, Line 9(c)</t>
  </si>
  <si>
    <t>(225-6) Unamortized Premium/Discount on Long-Term Debt</t>
  </si>
  <si>
    <t>(123) Investment in Associated Companies</t>
  </si>
  <si>
    <t>(123.1) Investment in Subsidiary Companies</t>
  </si>
  <si>
    <t>(124) Other Investments</t>
  </si>
  <si>
    <t>(125) Sinking Funds</t>
  </si>
  <si>
    <t>(128) Other Special Funds</t>
  </si>
  <si>
    <t>TOTAL OTHER PROPERTY &amp; INVESTMENTS</t>
  </si>
  <si>
    <t>CURRENT AND ACCRUED ASSETS</t>
  </si>
  <si>
    <t>(131) Cash</t>
  </si>
  <si>
    <t>(132-134) 'Special Deposits'</t>
  </si>
  <si>
    <t>(135) Working Funds</t>
  </si>
  <si>
    <t>(136) Temporary Cash Investments</t>
  </si>
  <si>
    <t>(141) Notes Receivable</t>
  </si>
  <si>
    <t>(142) Customer Accounts Receivable</t>
  </si>
  <si>
    <t>(143) Other Accounts Receivable</t>
  </si>
  <si>
    <t>(144) Accum. Provision for Uncollectible Accounts - Credit</t>
  </si>
  <si>
    <t>(145) Notes Receivable from Associated Companies</t>
  </si>
  <si>
    <t>p. 15, Ln. 16(b)</t>
  </si>
  <si>
    <t>(146) Accounts Receivable from Associated Companies</t>
  </si>
  <si>
    <t>p. 15, Ln. 16(c)</t>
  </si>
  <si>
    <t>(151) Fuel Stock</t>
  </si>
  <si>
    <t>(152) Fuel Stock Expenses Undistributed</t>
  </si>
  <si>
    <t>(153) Residuals and Extracted Products</t>
  </si>
  <si>
    <t>(155) Merchandise</t>
  </si>
  <si>
    <t>(156) Other Materials and Supplies</t>
  </si>
  <si>
    <t>(163) Stores Expenses Undistributed</t>
  </si>
  <si>
    <t>(164.1) Gas Stored - Current</t>
  </si>
  <si>
    <t>BALANCE SHEET (Continued)</t>
  </si>
  <si>
    <t>CURRENT AND ACCRUED ASSETS (continued)</t>
  </si>
  <si>
    <t>(165) Prepayments</t>
  </si>
  <si>
    <t>(166-167) 'Advance Payments'</t>
  </si>
  <si>
    <t>(171) Interest and Dividends Receivable</t>
  </si>
  <si>
    <t>(172) Rents Receivable</t>
  </si>
  <si>
    <t>(173) Accrued Utility Revenues</t>
  </si>
  <si>
    <t>(175) Derivative Instrument Assets</t>
  </si>
  <si>
    <t>(176) Derivative Instrument Assets - Hedges</t>
  </si>
  <si>
    <t>TOTAL CURRENT AND ACCRUED ASSETS</t>
  </si>
  <si>
    <t>DEFERRED DEBITS</t>
  </si>
  <si>
    <t>(181) Unamortized Debt Discount</t>
  </si>
  <si>
    <t>(182.2) Unrecovered Plant &amp; Regulatory Study Costs</t>
  </si>
  <si>
    <t>(183.1-2) Preliminary Survey &amp; Investigation Charges</t>
  </si>
  <si>
    <t>(184) Clearing Accounts</t>
  </si>
  <si>
    <t>(185) Temporary Facilities</t>
  </si>
  <si>
    <t>(187) Deferred Losses from Disposition of Utility Plant</t>
  </si>
  <si>
    <t>(188) Research, Development &amp; Demonstration Expenditures</t>
  </si>
  <si>
    <t>(189) Unamortized Loss on Reacquired Debt</t>
  </si>
  <si>
    <t>(190) Accumulated Deferred Income Taxes</t>
  </si>
  <si>
    <t>TOTAL ASSETS AND OTHER DEBITS</t>
  </si>
  <si>
    <t>Liabilities and Other Credits</t>
  </si>
  <si>
    <t>(Dr.)  Cr.</t>
  </si>
  <si>
    <t>PROPRIETARY CAPITAL</t>
  </si>
  <si>
    <t>(201) Common Stock Issued</t>
  </si>
  <si>
    <t>(202) Common Stock Subscribed</t>
  </si>
  <si>
    <t>(203) Common Stock Liability for Conversion</t>
  </si>
  <si>
    <t>(204) Preferred Stock Issued</t>
  </si>
  <si>
    <t>(205) Preferred Stock Subscribed</t>
  </si>
  <si>
    <t>(206) Preferred Stock Liability for Conversion</t>
  </si>
  <si>
    <t>(207) Premium on Capital Stock</t>
  </si>
  <si>
    <t>(208) Donations Received from Stockholders</t>
  </si>
  <si>
    <t>(209) Reduction in Par or Stated Value of Capital Stock</t>
  </si>
  <si>
    <t>(210) Gain on Resale/Cancellation of Reacquired Cap. Stock</t>
  </si>
  <si>
    <t>(212) Installments Received on Capital Stock</t>
  </si>
  <si>
    <t>(213) Discount on Capital Stock</t>
  </si>
  <si>
    <t xml:space="preserve">(214) Capital Stock Expenses </t>
  </si>
  <si>
    <t>(215) Appropriated Retained Earnings</t>
  </si>
  <si>
    <t>(216) Unappropriated Retained Earnings</t>
  </si>
  <si>
    <t>p.11, Ln. 66(c)</t>
  </si>
  <si>
    <t>(216.1) Unappropriated Undistributed Subsidiary Earnings</t>
  </si>
  <si>
    <t xml:space="preserve">(217) Reacquired Capital Stock </t>
  </si>
  <si>
    <t>(219) Accumulated Other Comprehensive Income</t>
  </si>
  <si>
    <t>LONG-TERM DEBT</t>
  </si>
  <si>
    <t>(221) Bonds</t>
  </si>
  <si>
    <t>(222) Reacquired Bonds</t>
  </si>
  <si>
    <t>(Lines 20 &amp; 29 &amp; 57 &amp; 71)</t>
  </si>
  <si>
    <r>
      <t xml:space="preserve">          TOTAL UTILITY PLANT  </t>
    </r>
    <r>
      <rPr>
        <sz val="8"/>
        <rFont val="Times New Roman"/>
        <family val="1"/>
      </rPr>
      <t xml:space="preserve">(Lines 1 thru 19) </t>
    </r>
  </si>
  <si>
    <t>(Lines 21 thru 28)</t>
  </si>
  <si>
    <t>(223) Advances from Associated Companies</t>
  </si>
  <si>
    <t xml:space="preserve">(224) Other Long-Term Debt </t>
  </si>
  <si>
    <t>OTHER NONCURRENT LIABILITIES</t>
  </si>
  <si>
    <t>(227) Obligations under Capital Leases - noncurrent</t>
  </si>
  <si>
    <t>(228.1-4) Accumulated Provisions - 'Various'</t>
  </si>
  <si>
    <t>(229) Accumulated Provision for Rate Refunds</t>
  </si>
  <si>
    <t>CURRENT &amp; ACCRUED LIABILITIES</t>
  </si>
  <si>
    <t>(230) Asset Retirement Obligations</t>
  </si>
  <si>
    <t xml:space="preserve">(231) Notes Payable </t>
  </si>
  <si>
    <t xml:space="preserve">(232) Accounts Payable  </t>
  </si>
  <si>
    <t>(233) Notes Payable to Associated Companies</t>
  </si>
  <si>
    <t xml:space="preserve">(234) Accounts Payable to Associated Companies </t>
  </si>
  <si>
    <t xml:space="preserve">(235) Customer Deposits  </t>
  </si>
  <si>
    <t xml:space="preserve">(236) Taxes Accrued  </t>
  </si>
  <si>
    <t xml:space="preserve">(237) Interest Accrued  </t>
  </si>
  <si>
    <t xml:space="preserve">(238) Dividends Declared  </t>
  </si>
  <si>
    <t xml:space="preserve">(239) Matured Long-Term Debt  </t>
  </si>
  <si>
    <t>10.  State the name, title and office address of the officer of the Respondent to whom any correspondence concerning this</t>
  </si>
  <si>
    <t>This page may not be omitted from your filing.</t>
  </si>
  <si>
    <t xml:space="preserve">assistant  officers.    If Respondent is a sole proprietorship or partnership, list owner or partners. </t>
  </si>
  <si>
    <t xml:space="preserve">(403-403.1) Depreciation Expenses </t>
  </si>
  <si>
    <t xml:space="preserve">(404.1-3) Amortizations of Limited Term Gas Plants </t>
  </si>
  <si>
    <t xml:space="preserve">(405) Amortization of Other Gas Plant  </t>
  </si>
  <si>
    <t xml:space="preserve">(406) Amortization of Gas Plant Acquisition Adjustments </t>
  </si>
  <si>
    <t xml:space="preserve">(407.2) Amortization of Conversion Expenses </t>
  </si>
  <si>
    <t xml:space="preserve">(428-428.1) Amortization of Debt Discount and Expense  </t>
  </si>
  <si>
    <t xml:space="preserve">(429-429.1) Amortization of Premium on Debt - Credit </t>
  </si>
  <si>
    <t xml:space="preserve">(108) Accum. Provision for Depreciation &amp; Amort. </t>
  </si>
  <si>
    <t xml:space="preserve">(115) Accum. Prov. for Amort. of Gas Plant Acq. Adj. </t>
  </si>
  <si>
    <t xml:space="preserve">(126) Depreciation Fund </t>
  </si>
  <si>
    <r>
      <t xml:space="preserve">TOTAL  </t>
    </r>
    <r>
      <rPr>
        <sz val="8"/>
        <rFont val="Times New Roman"/>
        <family val="1"/>
      </rPr>
      <t>(must equal Page 14, Lines 106 &amp; 107)</t>
    </r>
  </si>
  <si>
    <r>
      <t xml:space="preserve">Totals - Texas Only </t>
    </r>
    <r>
      <rPr>
        <b/>
        <sz val="11"/>
        <rFont val="Times New Roman"/>
        <family val="1"/>
      </rPr>
      <t xml:space="preserve"> (Lines 1 through 22)</t>
    </r>
  </si>
  <si>
    <t>NOTE: If the 'Balance First of Year' does not match the prior year 'Balance End of Year' please reconcile the difference</t>
  </si>
  <si>
    <r>
      <t xml:space="preserve">Totals - Texas Only  </t>
    </r>
    <r>
      <rPr>
        <b/>
        <sz val="11"/>
        <rFont val="Times New Roman"/>
        <family val="1"/>
      </rPr>
      <t>(Lines 1 through 22)</t>
    </r>
  </si>
  <si>
    <t>Show hereunder particulars concerning income from nonutility operations.  Provide sufficient description</t>
  </si>
  <si>
    <t>Description of Activity</t>
  </si>
  <si>
    <t>Description of Activity / Income</t>
  </si>
  <si>
    <t>Description of Activity / Deduction</t>
  </si>
  <si>
    <t>Description / from Tax Forms</t>
  </si>
  <si>
    <t xml:space="preserve">  Tax Rate</t>
  </si>
  <si>
    <t xml:space="preserve">  Late Penalty (paid)</t>
  </si>
  <si>
    <t xml:space="preserve">  Interest (paid)</t>
  </si>
  <si>
    <t>Gas Supply Expenses</t>
  </si>
  <si>
    <t xml:space="preserve">(805) Other Gas Purchases                                </t>
  </si>
  <si>
    <t xml:space="preserve">(403-403.1) Depreciation Expense  </t>
  </si>
  <si>
    <t xml:space="preserve">(404-407.2) Combined Amortization Expenses  </t>
  </si>
  <si>
    <r>
      <t xml:space="preserve">RRC Lease ID. No. If Casinghead Gas </t>
    </r>
    <r>
      <rPr>
        <b/>
        <u/>
        <sz val="10"/>
        <rFont val="Times New Roman"/>
        <family val="1"/>
      </rPr>
      <t>or</t>
    </r>
  </si>
  <si>
    <t xml:space="preserve">(240) Matured Interest  </t>
  </si>
  <si>
    <t xml:space="preserve">(241) Tax Collections Payable  </t>
  </si>
  <si>
    <t>(243) Obligations under Capital Leases - current</t>
  </si>
  <si>
    <t>(244) Derivative Instrument Liabilities</t>
  </si>
  <si>
    <t>(245) Derivative Instrument Liabilities - Hedges</t>
  </si>
  <si>
    <t xml:space="preserve">TOTAL CURRENT AND ACCRUED LIABILITIES </t>
  </si>
  <si>
    <t>(Lines 103 thru 118)</t>
  </si>
  <si>
    <t>DEFERRED CREDITS</t>
  </si>
  <si>
    <t xml:space="preserve">(252) Customer Advances for Construction  </t>
  </si>
  <si>
    <t xml:space="preserve">(255) Accumulated Deferred Investment Tax Credits  </t>
  </si>
  <si>
    <t>(256) Deferred Gains from Disposition of Utility Plant</t>
  </si>
  <si>
    <t>(257) Unamortized Gain on Reacquired Debt</t>
  </si>
  <si>
    <t>(282) Accumulated Deferred Income Taxes - Other Property</t>
  </si>
  <si>
    <t>(283) Accumulated Deferred Income Taxes - Other</t>
  </si>
  <si>
    <t xml:space="preserve">TOTAL LIABILITIES AND OTHER CREDITS  </t>
  </si>
  <si>
    <t>(Line 92 &amp; 98 &amp; 102 &amp; 119 &amp; 129)</t>
  </si>
  <si>
    <t>(e)</t>
  </si>
  <si>
    <t>RECEIVABLES FROM ASSOCIATED COMPANIES  (Accts. 145-146)</t>
  </si>
  <si>
    <t>1.  For notes receivable, show associated company, date of issue, maturity date, and interest rate for each note</t>
  </si>
  <si>
    <t>2.  For  accounts  receivable,  show  the  associated  company in  column (a)  and the total accounts receivable for</t>
  </si>
  <si>
    <t xml:space="preserve">     each associated company in  column (c).</t>
  </si>
  <si>
    <t>UTILITY PLANT TOTALS, ALL TEXAS LOCATIONS</t>
  </si>
  <si>
    <t>UTILITY PLANT TOTALS, ENTIRE COMPANY</t>
  </si>
  <si>
    <t>Amounts at End of Year</t>
  </si>
  <si>
    <t>Accts. Receivable</t>
  </si>
  <si>
    <t xml:space="preserve"> PAYABLES TO ASSOCIATED COMPANIES  (Accts. 233-234)</t>
  </si>
  <si>
    <t>1.  For notes payable, show associated company, date of issue, maturity date, and interest rate for each note payable</t>
  </si>
  <si>
    <t>2.  For  accounts  payable,  show  the  associated  company in  column (a)  and the total accounts payable for each</t>
  </si>
  <si>
    <t xml:space="preserve">     associated company in  column (c).</t>
  </si>
  <si>
    <t>Accts. Payable</t>
  </si>
  <si>
    <t>(f)</t>
  </si>
  <si>
    <t>(g)</t>
  </si>
  <si>
    <t>TOTAL</t>
  </si>
  <si>
    <t>Amount</t>
  </si>
  <si>
    <t>Balance First</t>
  </si>
  <si>
    <t>Additions</t>
  </si>
  <si>
    <t>Retirements &amp;</t>
  </si>
  <si>
    <t>Balance End</t>
  </si>
  <si>
    <t>Account and Description</t>
  </si>
  <si>
    <t>of Year</t>
  </si>
  <si>
    <t>During Year</t>
  </si>
  <si>
    <t>Adjustments</t>
  </si>
  <si>
    <t>Natural Gas Production and Gath. Plant</t>
  </si>
  <si>
    <t>- iii -</t>
  </si>
  <si>
    <t>Products Extraction Plant</t>
  </si>
  <si>
    <t>Underground Storage Plant</t>
  </si>
  <si>
    <t>(804.1) Liquefied Natural Gas Purchases</t>
  </si>
  <si>
    <t>THE INTEREST RATE FOR CUSTOMER</t>
  </si>
  <si>
    <t>Other Storage Plant</t>
  </si>
  <si>
    <t>Transmission Plant</t>
  </si>
  <si>
    <t>Distribution Plant</t>
  </si>
  <si>
    <t>(164.2-164.3) Liquefied Natural Gas 'Grouped'</t>
  </si>
  <si>
    <t xml:space="preserve"> Intangible Plant</t>
  </si>
  <si>
    <t>Manufactured Gas Prod. Plant</t>
  </si>
  <si>
    <t>Base Load LNG Term./Proc</t>
  </si>
  <si>
    <t>TOTAL PLANT - TEXAS</t>
  </si>
  <si>
    <t>(Lines 2 &amp; 4 &amp; 6 &amp; 8 &amp; 10 &amp; 12 &amp; 14 &amp; 16 &amp; 18 &amp; 20)</t>
  </si>
  <si>
    <t>Total (Accounts 301 - 303)</t>
  </si>
  <si>
    <t>Total (Accounts 304 - 321)</t>
  </si>
  <si>
    <t>Total (Accounts 325.1 - 339)</t>
  </si>
  <si>
    <t>Total (Accounts 340 - 348)</t>
  </si>
  <si>
    <t>Total (Accounts 360 - 363.6)</t>
  </si>
  <si>
    <t>Total (Accounts 364.1 - 364.9)</t>
  </si>
  <si>
    <t>Total (Accounts 365.1 - 372)</t>
  </si>
  <si>
    <t>Total (Accounts 374 - 388)</t>
  </si>
  <si>
    <t>Total (Accounts 389 - 399.1)</t>
  </si>
  <si>
    <t>GAS UTILITY PLANT IN SERVICE (*Balance Sheet Account 101)</t>
  </si>
  <si>
    <t>its books and records by individual Gas Utility Plant In Service account.</t>
  </si>
  <si>
    <t>* Plant Sub-Totals are for reporting purposes only. It is still the responsibility of the utility to maintain</t>
  </si>
  <si>
    <t>ACCUMULATED DEPRECIATION OF GAS UTILITY PLANT IN SERVICE</t>
  </si>
  <si>
    <t>(BALANCE SHEET ACCOUNT 108)</t>
  </si>
  <si>
    <t>p. 16, Ln. 28(e)</t>
  </si>
  <si>
    <t>p. 17, Ln. 28(e)</t>
  </si>
  <si>
    <r>
      <t xml:space="preserve">  </t>
    </r>
    <r>
      <rPr>
        <sz val="8"/>
        <rFont val="Times New Roman"/>
        <family val="1"/>
      </rPr>
      <t>(Line 28(e) must equal  Page 12, Line 1(c))</t>
    </r>
  </si>
  <si>
    <t>(Lines 30 thru 56)</t>
  </si>
  <si>
    <t>EXTRAORDINARY DEDUCTIONS  (Acct. 435)</t>
  </si>
  <si>
    <t>APPLICABLE" in Column (d).</t>
  </si>
  <si>
    <t xml:space="preserve">For any resubmissions, revise and resubmit this page and provide a brief explanation for the resubmission in </t>
  </si>
  <si>
    <t>List of Schedules</t>
  </si>
  <si>
    <t xml:space="preserve">Title of Schedule </t>
  </si>
  <si>
    <t>Date Revised</t>
  </si>
  <si>
    <t>Remarks</t>
  </si>
  <si>
    <t>Page No.</t>
  </si>
  <si>
    <t>Preferred Stockholders</t>
  </si>
  <si>
    <t xml:space="preserve">          Current  and Accrued Assets</t>
  </si>
  <si>
    <t>List of Schedules (continued)</t>
  </si>
  <si>
    <t>Other Gas Purchases</t>
  </si>
  <si>
    <t>Revenue From Intrastate Transportation of Gas of Others in Texas</t>
  </si>
  <si>
    <t>Revenue From Storing Gas of Others</t>
  </si>
  <si>
    <t>- iv -</t>
  </si>
  <si>
    <t>OTHER GAS PURCHASES</t>
  </si>
  <si>
    <t>(Account 805)</t>
  </si>
  <si>
    <t>- 29 -</t>
  </si>
  <si>
    <r>
      <t xml:space="preserve">Percentage Lost &amp; Unacct. For   </t>
    </r>
    <r>
      <rPr>
        <sz val="8"/>
        <rFont val="Times New Roman"/>
        <family val="1"/>
      </rPr>
      <t>(Ln. 30 / Ln. 26)</t>
    </r>
  </si>
  <si>
    <t xml:space="preserve">(409.1) Income Taxes </t>
  </si>
  <si>
    <t xml:space="preserve">(410.1-411.1) Net Deferred Income Taxes </t>
  </si>
  <si>
    <r>
      <t xml:space="preserve">                              NET OPERATING INCOME </t>
    </r>
    <r>
      <rPr>
        <b/>
        <sz val="8"/>
        <rFont val="Times New Roman"/>
        <family val="1"/>
      </rPr>
      <t xml:space="preserve"> (Line 11f  minus  Line 24c)</t>
    </r>
  </si>
  <si>
    <r>
      <t xml:space="preserve">                              NET OPERATING INCOME      </t>
    </r>
    <r>
      <rPr>
        <b/>
        <sz val="8"/>
        <rFont val="Times New Roman"/>
        <family val="1"/>
      </rPr>
      <t>( Line 11f  minus  Line 25d)</t>
    </r>
  </si>
  <si>
    <t>- 4 -</t>
  </si>
  <si>
    <t>17A</t>
  </si>
  <si>
    <t>Describe in sufficient detail to explain the item(s)</t>
  </si>
  <si>
    <t xml:space="preserve">(435) Extraordinary Deductions                               </t>
  </si>
  <si>
    <t>p. 19, Ln. 8(b)</t>
  </si>
  <si>
    <t>General Plant</t>
  </si>
  <si>
    <t>(301-364) Int., Prod., &amp; Storage Plant</t>
  </si>
  <si>
    <t>(365-372) Transmission Plant</t>
  </si>
  <si>
    <t>(374-388) Distribution Plant</t>
  </si>
  <si>
    <t>(389-399) General Plant</t>
  </si>
  <si>
    <t>Current Yr.</t>
  </si>
  <si>
    <t>Accrual</t>
  </si>
  <si>
    <t xml:space="preserve">REVENUES &amp; EXPENSES FROM NONUTILITY OPERATIONS  </t>
  </si>
  <si>
    <t>(Accts. 417 &amp; 417.1)</t>
  </si>
  <si>
    <t>Acct. 417</t>
  </si>
  <si>
    <t>Acct. 417.1</t>
  </si>
  <si>
    <t>Net Income</t>
  </si>
  <si>
    <t>Revenues</t>
  </si>
  <si>
    <t>Expenses</t>
  </si>
  <si>
    <t>(Col. b less c)</t>
  </si>
  <si>
    <t>TOTALS</t>
  </si>
  <si>
    <t>MISCELLANEOUS NONOPERATING INCOME (Acct. 421)</t>
  </si>
  <si>
    <t>EXTRAORDINARY INCOME  (Acct. 434)</t>
  </si>
  <si>
    <t>1st Quarter</t>
  </si>
  <si>
    <t>2nd Quarter</t>
  </si>
  <si>
    <t>3rd Quarter</t>
  </si>
  <si>
    <t>4th Quarter</t>
  </si>
  <si>
    <t>Totals</t>
  </si>
  <si>
    <t xml:space="preserve">  TOTAL GROSS RECEIPTS  *</t>
  </si>
  <si>
    <t xml:space="preserve">  Less Non -Taxable Receipts</t>
  </si>
  <si>
    <t xml:space="preserve">  Less Deductions</t>
  </si>
  <si>
    <t xml:space="preserve">  Total Taxable Gross Income</t>
  </si>
  <si>
    <t xml:space="preserve">     x         .005</t>
  </si>
  <si>
    <t xml:space="preserve">  Total Tax Due</t>
  </si>
  <si>
    <t xml:space="preserve">  Adjustment for Over/Under Payments</t>
  </si>
  <si>
    <t xml:space="preserve">  Net Tax Due</t>
  </si>
  <si>
    <t xml:space="preserve">                                                                      </t>
  </si>
  <si>
    <t>GAS OPERATING REVENUES AND EXPENSES</t>
  </si>
  <si>
    <t>If solely engaged in intrastate operations complete column (c) only.</t>
  </si>
  <si>
    <t>Texas</t>
  </si>
  <si>
    <t>Total</t>
  </si>
  <si>
    <t>Operations</t>
  </si>
  <si>
    <t>For any page that is not applicable to the respondent, omit the page and enter "NA," "NONE," or "NOT</t>
  </si>
  <si>
    <t xml:space="preserve">          Extraordinary Items</t>
  </si>
  <si>
    <t>Accumulated Depreciation of Gas Utility Plant in Service</t>
  </si>
  <si>
    <t>Sale of Respondent's Own Production in Texas</t>
  </si>
  <si>
    <t>(Col. (d), Line 8 above must equal Page 10, Line  26)</t>
  </si>
  <si>
    <t>( Show Sub-Totals for each account.  i.e. 489.1 Gathering Facilities, 489.2 Transmission Facilities, 489.3 Distribution Facilities)</t>
  </si>
  <si>
    <t>REVENUE FROM INTRASTATE TRANSPORTATION OF GAS OF OTHERS IN TEXAS (Acct. 489.1-489.3)</t>
  </si>
  <si>
    <t>Complete this page for any location where page 34, lines 12 - 14 are not sufficient to list all sellers and/or transporters.</t>
  </si>
  <si>
    <t>OPERATING REVENUES</t>
  </si>
  <si>
    <t>Sales of Gas</t>
  </si>
  <si>
    <t>(480) Residential Sales</t>
  </si>
  <si>
    <t>(481) Sm. Commercial and Industrial Sales</t>
  </si>
  <si>
    <t>(481) Lg. Commercial and Industrial Sales</t>
  </si>
  <si>
    <t>(482) Other Sales to Public Authorities</t>
  </si>
  <si>
    <t>(483) Sales for Resale</t>
  </si>
  <si>
    <t>(484) Interdepartmental Sales</t>
  </si>
  <si>
    <t>(485) Intracompany Transfers</t>
  </si>
  <si>
    <t>Other Operating Revenues</t>
  </si>
  <si>
    <t>(487) Forfeited Discounts</t>
  </si>
  <si>
    <t>(489.1-3) Revenues from Transportation. . .(G, T &amp; D)</t>
  </si>
  <si>
    <t>(489.4) Revenues from Storing Gas of Others</t>
  </si>
  <si>
    <t>(490) Sales of Products Extracted from Natural Gas</t>
  </si>
  <si>
    <t>(491) Revenues from Natural Gas Processed by Others</t>
  </si>
  <si>
    <t>(492) Incidental Gasoline and Oil Sales</t>
  </si>
  <si>
    <t>(493) Rent from Gas Property</t>
  </si>
  <si>
    <t>(494) Interdepartmental Rents</t>
  </si>
  <si>
    <t>(495) Other Gas Revenues</t>
  </si>
  <si>
    <t>OPERATION &amp; MAINTENANCE EXPENSES</t>
  </si>
  <si>
    <t>Manufactured Gas Production Expenses</t>
  </si>
  <si>
    <t>(700-742) Steam and Manufactured Gas Expenses</t>
  </si>
  <si>
    <t>Natural Gas Production Exp. - Prod. &amp; Gathering</t>
  </si>
  <si>
    <t>(750) Operation Supervision and Engineering</t>
  </si>
  <si>
    <t>(751) Production Maps and Records</t>
  </si>
  <si>
    <t>(752) Gas Wells Expenses</t>
  </si>
  <si>
    <t>(753) Field Lines Expenses</t>
  </si>
  <si>
    <t xml:space="preserve">NOTE: If the beginning balance of Unappropriated Retained Earnings does not match the prior year reported ending </t>
  </si>
  <si>
    <t>(754) Field Compressor Station Expenses</t>
  </si>
  <si>
    <t>(755) Field Compressor Station Fuel and Power</t>
  </si>
  <si>
    <t>(756) Field Measuring and Regulating Station Expenses</t>
  </si>
  <si>
    <t>(757) Purification Expenses</t>
  </si>
  <si>
    <t>(758) Gas Wells Royalties</t>
  </si>
  <si>
    <t>(759) Other Expenses</t>
  </si>
  <si>
    <t>(760) Rents</t>
  </si>
  <si>
    <t>(761) Maintenance Supervision and Engineering</t>
  </si>
  <si>
    <t>(762) Maintenance of Structures and Improvements</t>
  </si>
  <si>
    <t>(763) Maintenance of Producing Wells</t>
  </si>
  <si>
    <t>(764) Maintenance of Field Lines</t>
  </si>
  <si>
    <t>(765) Maintenance of Field Compressor Station Equip.</t>
  </si>
  <si>
    <t>(766) Maintenance of Field Meas. and Reg. Station Equip.</t>
  </si>
  <si>
    <t>(767) Maintenance of Purification Equipment</t>
  </si>
  <si>
    <t>(768) Maintenance of Drilling and Cleaning Equipment</t>
  </si>
  <si>
    <t>(769) Maintenance of Other Equipment</t>
  </si>
  <si>
    <t>GAS OPERATING REVENUES AND EXPENSES  (Continued)</t>
  </si>
  <si>
    <t>OPERATING EXPENSES (continued)</t>
  </si>
  <si>
    <t>Operation and Maintenance Expenses (continued)</t>
  </si>
  <si>
    <t>Natural Gas Production Expense - Products Extraction</t>
  </si>
  <si>
    <t>(770) Operation Supervision and Engineering</t>
  </si>
  <si>
    <t>(771) Operation Labor</t>
  </si>
  <si>
    <t>(772) Gas Shrinkage</t>
  </si>
  <si>
    <t>(773) Fuel</t>
  </si>
  <si>
    <t>(774) Power</t>
  </si>
  <si>
    <t>(775) Materials</t>
  </si>
  <si>
    <t>(776) Operation Supplies and Expenses</t>
  </si>
  <si>
    <t>(777) Gas Processed by Others</t>
  </si>
  <si>
    <t>(778) Royalties on Products Extracted</t>
  </si>
  <si>
    <t>(779) Marketing Expenses</t>
  </si>
  <si>
    <t>(780) Products Purchased for Resale</t>
  </si>
  <si>
    <t>(781) Variation in Products Inventory</t>
  </si>
  <si>
    <t>(782) Extracted Products Used by the Utility - Credit</t>
  </si>
  <si>
    <t>(783) Rents</t>
  </si>
  <si>
    <t>(784) Maintenance Supervision and Engineering</t>
  </si>
  <si>
    <t>(785) Maintenance of Structures and Improvements</t>
  </si>
  <si>
    <t>(786) Maintenance of Extraction and Refining Equipment</t>
  </si>
  <si>
    <t>(787) Maintenance of Pipe Lines</t>
  </si>
  <si>
    <t>(788) Maintenance of Extracted Products Storage Equip.</t>
  </si>
  <si>
    <t>(789) Maintenance of Compressor Equipment</t>
  </si>
  <si>
    <t>(790) Maintenance of Gas Measuring and Reg. Equipment</t>
  </si>
  <si>
    <t>(791) Maintenance of Other Equipment</t>
  </si>
  <si>
    <t>Exploration and Development Expenses</t>
  </si>
  <si>
    <t>(795) Delay Rentals</t>
  </si>
  <si>
    <t>(796) Nonproductive Well Drilling</t>
  </si>
  <si>
    <t>(797) Abandoned Leases</t>
  </si>
  <si>
    <t>(798) Other Exploration</t>
  </si>
  <si>
    <t>Report details of items included in Acct. 434.  Provide sufficient description of income in column (a).</t>
  </si>
  <si>
    <t>Report details of items included in Acct. 421.  Provide sufficient description of activity in column (a).</t>
  </si>
  <si>
    <t>Report details of items included in Acct. 435.  Provide sufficient description of deduction in column (a).</t>
  </si>
  <si>
    <t>(800) Natural Gas Well Head Purchases</t>
  </si>
  <si>
    <t>(800.1) Nat Gas Well Head Pur., Intracompany Transfers</t>
  </si>
  <si>
    <t>(801) Natural Gas Field Line Purchases</t>
  </si>
  <si>
    <t>(802) Natural Gas Gasoline Plant Outlet Purchases</t>
  </si>
  <si>
    <t>(803) Natural Gas Transmission Line Purchases</t>
  </si>
  <si>
    <t>(804) Natural Gas City Gate Purchases</t>
  </si>
  <si>
    <t>(806) Exchange Gas</t>
  </si>
  <si>
    <t>(808.1) Gas Withdrawn From Storage - Debit</t>
  </si>
  <si>
    <t>(808.2) Gas Delivered to Storage - Credit</t>
  </si>
  <si>
    <t>(809.1) Withdrawals of LNG held for Processing-Debit</t>
  </si>
  <si>
    <t>(809.2) Deliveries of Nat. Gas for Processing-Credit</t>
  </si>
  <si>
    <t>(810) Gas Used for Compressor Station Fuel - Credit</t>
  </si>
  <si>
    <t>(811) Gas Used for Products Extraction - Credit</t>
  </si>
  <si>
    <t>(812) Gas Used for Other Utility Operations - Credit</t>
  </si>
  <si>
    <t>Underground Storage Expenses</t>
  </si>
  <si>
    <t>(814) Operation Supervision and Engineering</t>
  </si>
  <si>
    <t>(815) Maps and Records</t>
  </si>
  <si>
    <t>(816) Wells Expenses</t>
  </si>
  <si>
    <t>(817) Lines Expenses</t>
  </si>
  <si>
    <t>(818) Compressor Station Expenses</t>
  </si>
  <si>
    <t>(819) Compressor Station Fuel and Power</t>
  </si>
  <si>
    <t>(821) Purification Expenses</t>
  </si>
  <si>
    <t>(822) Exploration and Development</t>
  </si>
  <si>
    <t>(825) Storage Wells Royalties</t>
  </si>
  <si>
    <t>(826) Rents</t>
  </si>
  <si>
    <t>(830) Maintenance Supervision and Engineering</t>
  </si>
  <si>
    <t>(831) Maintenance of Structures and Improvements</t>
  </si>
  <si>
    <t>(832) Maintenance of Reservoirs and Wells</t>
  </si>
  <si>
    <t>(833) Maintenance of Lines</t>
  </si>
  <si>
    <t>(834) Maintenance of Compressor Station Equipment</t>
  </si>
  <si>
    <t>(835) Maintenance of Measuring and Reg. Station Equip.</t>
  </si>
  <si>
    <t>(836) Maintenance of Purification Equipment</t>
  </si>
  <si>
    <t>(837) Maintenance of Other Equipment</t>
  </si>
  <si>
    <t>Other Storage Expenses</t>
  </si>
  <si>
    <t>(840) Operation Supervision and Engineering</t>
  </si>
  <si>
    <t>(841) Operation Labor and Expenses</t>
  </si>
  <si>
    <t xml:space="preserve">(842) Rents                                                       </t>
  </si>
  <si>
    <t>(842.1) Fuel</t>
  </si>
  <si>
    <t>(842.2) Power</t>
  </si>
  <si>
    <t>(843.1) Maintenance Supervision and Engineering</t>
  </si>
  <si>
    <t>(843.2) Maintenance of Structures and Improvements</t>
  </si>
  <si>
    <t>(843.3) Maintenance of Gas Holders</t>
  </si>
  <si>
    <t>(843.4) Maintenance of Purification Equipment</t>
  </si>
  <si>
    <t>(843.5) Maintenance of Liquefaction Equipment</t>
  </si>
  <si>
    <t>(843.6) Maintenance of Vaporizing Equipment</t>
  </si>
  <si>
    <t>(843.8) Maintenance of Measuring and Regulating Equip.</t>
  </si>
  <si>
    <t>(843.9) Maintenance of Other Equipment</t>
  </si>
  <si>
    <t>LNG Terminaling &amp; Processing Expenses</t>
  </si>
  <si>
    <t>(844-846) 'LNG related OPERATION expenses'</t>
  </si>
  <si>
    <t>(847.1-.8) 'LNG related MAINTENANCE expenses'</t>
  </si>
  <si>
    <t>Transmission Expenses</t>
  </si>
  <si>
    <t>(850) Operation Supervision and Engineering</t>
  </si>
  <si>
    <t>(851) System Control and Load Dispatching</t>
  </si>
  <si>
    <t>(852) Communications System Expenses</t>
  </si>
  <si>
    <t>(853) Compressor Station Labor and Expenses</t>
  </si>
  <si>
    <t>(854) Gas for Compressor Station Fuel</t>
  </si>
  <si>
    <t>(855) Other Fuel and Power for Compressor Stations</t>
  </si>
  <si>
    <t>(856) Mains Expenses</t>
  </si>
  <si>
    <t>(858) Transmission and Compression of Gas by Others</t>
  </si>
  <si>
    <t>(860) Rents</t>
  </si>
  <si>
    <t xml:space="preserve">(861-867) Maintenance Accounts - 'Grouped' </t>
  </si>
  <si>
    <t>Distribution Expenses</t>
  </si>
  <si>
    <t>(870) Operation Supervision and Engineering</t>
  </si>
  <si>
    <t>(871) Distribution Load Dispatching</t>
  </si>
  <si>
    <t>(872) Compressor Station Labor and Expenses</t>
  </si>
  <si>
    <t>(873) Compressor Station Fuel and Power</t>
  </si>
  <si>
    <t>(874) Mains and Services Expenses</t>
  </si>
  <si>
    <t>(877) Meas. and Reg. Station Exp. - City Gates</t>
  </si>
  <si>
    <t>(878) Meter and House Regulator Expenses</t>
  </si>
  <si>
    <t>(879) Customer Installations Expenses</t>
  </si>
  <si>
    <t>(881) Rents</t>
  </si>
  <si>
    <t>(885) Maintenance Supervision and Engineering</t>
  </si>
  <si>
    <t>(886) Maintenance of Structures and Improvements</t>
  </si>
  <si>
    <t>(887) Maintenance of Mains</t>
  </si>
  <si>
    <t>(888) Maintenance of Compressor Station Equipment</t>
  </si>
  <si>
    <t>(889) Maint. of Meas. and Reg. Station Equip. - General</t>
  </si>
  <si>
    <t>(890) Maint. of Meas. and Reg. Station Equip. - Industrial</t>
  </si>
  <si>
    <t>(891) Maint. of Meas. and Reg. Sta. Equip. - City Gates</t>
  </si>
  <si>
    <t>(892) Maintenance of Services</t>
  </si>
  <si>
    <t>(893) Maintenance of Meters and House Regulators</t>
  </si>
  <si>
    <t>(894) Maintenance of Other Equipment</t>
  </si>
  <si>
    <t>Customer Accounts Expenses</t>
  </si>
  <si>
    <t>(901) Supervision</t>
  </si>
  <si>
    <t>(902) Meter Reading Expenses</t>
  </si>
  <si>
    <t>(903) Customer Records and Collection Expenses</t>
  </si>
  <si>
    <t>(905) Miscellaneous Customer Accounts Expenses</t>
  </si>
  <si>
    <t>Customer Service and Informational Expenses</t>
  </si>
  <si>
    <t>(907) Supervision</t>
  </si>
  <si>
    <t>(908) Customer Assistance Expenses</t>
  </si>
  <si>
    <t>(909) Informational  &amp; Instructional Advertising Exp.</t>
  </si>
  <si>
    <t>(910) Misc. Customer Service &amp; Informational Expenses</t>
  </si>
  <si>
    <t>Sales Expenses</t>
  </si>
  <si>
    <t>(911) Supervision</t>
  </si>
  <si>
    <t>(912) Demonstrating and Selling Expenses</t>
  </si>
  <si>
    <t>(913) Advertising Expenses</t>
  </si>
  <si>
    <t>(916) Miscellaneous Sales Expenses</t>
  </si>
  <si>
    <t>Administrative and General Expenses</t>
  </si>
  <si>
    <t>(920) Administrative and General Salaries</t>
  </si>
  <si>
    <t>(921) Office Supplies and Expenses</t>
  </si>
  <si>
    <t>(922) Administrative Expenses Transferred - Credit</t>
  </si>
  <si>
    <t>(923) Outside Services Employed</t>
  </si>
  <si>
    <t>(924) Property Insurance</t>
  </si>
  <si>
    <t>(925) Injuries and Damages</t>
  </si>
  <si>
    <t>(926) Employee Pensions and Benefits</t>
  </si>
  <si>
    <t>(927) Franchise Requirements</t>
  </si>
  <si>
    <t>(928) Regulatory Commission Expenses</t>
  </si>
  <si>
    <t>(929) Duplicate Charges - Credit</t>
  </si>
  <si>
    <t>(930.1) Goodwill Advertising Expense</t>
  </si>
  <si>
    <t>(931) Rents</t>
  </si>
  <si>
    <t>Gas Utility:</t>
  </si>
  <si>
    <t>(932) Maintenance of General Plant</t>
  </si>
  <si>
    <t xml:space="preserve"> Total Operation &amp; Maintenance Expenses </t>
  </si>
  <si>
    <t>(Lines 23, 44, 67, 72, 92, 114, 130, 133, 146, 169, 175, 180, 185 &amp; 200)</t>
  </si>
  <si>
    <t>Other Operating Expenses</t>
  </si>
  <si>
    <t>(407.3-4) Regulatory Debits and Credits</t>
  </si>
  <si>
    <t>(408.1) Taxes Other Than Income Taxes</t>
  </si>
  <si>
    <t>(409.1) Income Taxes</t>
  </si>
  <si>
    <t>(410.1) Provisions for Deferred Income Taxes</t>
  </si>
  <si>
    <t>(411.1) Provision for Deferred Income Taxes - Credit</t>
  </si>
  <si>
    <t>(411.4) Investment Tax Credit Adj. - Utility Operations</t>
  </si>
  <si>
    <t>(411.6-7) Gains/Losses from Disposition of Utility Plant</t>
  </si>
  <si>
    <t>(411.10) Accretion Expense</t>
  </si>
  <si>
    <t>NET GAS OPERATING INCOME</t>
  </si>
  <si>
    <t>(Line 22 minus Line 213)</t>
  </si>
  <si>
    <t>RESPONDENT'S OWN PRODUCTION IN TEXAS (ACCT. 758)</t>
  </si>
  <si>
    <t>Volume</t>
  </si>
  <si>
    <t>Annual</t>
  </si>
  <si>
    <t>RRC Well ID. No. If Gas Well Gas</t>
  </si>
  <si>
    <t>Cost</t>
  </si>
  <si>
    <t>SALE OF RESPONDENT'S OWN PRODUCTION IN TEXAS  (Accts. 480-484)</t>
  </si>
  <si>
    <t>Customer Name</t>
  </si>
  <si>
    <t>or RRC Customer ID No.</t>
  </si>
  <si>
    <t>Revenue</t>
  </si>
  <si>
    <t xml:space="preserve">GATHERING AND TRANSMISSION GAS PURCHASES IN TEXAS </t>
  </si>
  <si>
    <t>(Accts. 800-804)</t>
  </si>
  <si>
    <t>GATHERING AND TRANSMISSION GAS SALES IN TX  (Accts. 480-484)</t>
  </si>
  <si>
    <t>Sub</t>
  </si>
  <si>
    <t>Type</t>
  </si>
  <si>
    <t>Acct.</t>
  </si>
  <si>
    <t>Revenue From Storing Gas of Others  (Account 489.4)</t>
  </si>
  <si>
    <t>Tariff Number</t>
  </si>
  <si>
    <t>Customer Name or RRC Customer ID No.</t>
  </si>
  <si>
    <t>OTHER GAS REVENUES  (Account 495)</t>
  </si>
  <si>
    <t>Description of Operation</t>
  </si>
  <si>
    <t xml:space="preserve">  Other (describe):</t>
  </si>
  <si>
    <r>
      <t>transactions during the reporting year</t>
    </r>
    <r>
      <rPr>
        <sz val="11"/>
        <rFont val="Times New Roman"/>
        <family val="1"/>
      </rPr>
      <t xml:space="preserve">,  including, but not limited to, controlling entities, subsidiaries, joint </t>
    </r>
  </si>
  <si>
    <r>
      <t xml:space="preserve">          Total Operating Expenses  </t>
    </r>
    <r>
      <rPr>
        <sz val="8"/>
        <rFont val="Times New Roman"/>
        <family val="1"/>
      </rPr>
      <t>(Lines 2 thru 18)</t>
    </r>
  </si>
  <si>
    <t>-28-</t>
  </si>
  <si>
    <r>
      <t xml:space="preserve">           Total Other Income    </t>
    </r>
    <r>
      <rPr>
        <sz val="8"/>
        <rFont val="Times New Roman"/>
        <family val="1"/>
      </rPr>
      <t>(Lines 24 thru 32)</t>
    </r>
  </si>
  <si>
    <t xml:space="preserve">     Commission notification (Tex. Util. Code, § 102.051).</t>
  </si>
  <si>
    <t>1. The  sale,  acquisition,  lease or  rental  of  any  plant as an  operating unit or system in this state for a total consideration</t>
  </si>
  <si>
    <r>
      <t xml:space="preserve">          Total Other Income Deductions  </t>
    </r>
    <r>
      <rPr>
        <sz val="8"/>
        <rFont val="Times New Roman"/>
        <family val="1"/>
      </rPr>
      <t>(Lines 33.5 thru 35)</t>
    </r>
  </si>
  <si>
    <r>
      <t xml:space="preserve">       Total Taxes on Other Income &amp; Ded. </t>
    </r>
    <r>
      <rPr>
        <sz val="8"/>
        <rFont val="Times New Roman"/>
        <family val="1"/>
      </rPr>
      <t>(Lines 38 thru 43)</t>
    </r>
  </si>
  <si>
    <r>
      <t xml:space="preserve">(432) </t>
    </r>
    <r>
      <rPr>
        <sz val="9"/>
        <rFont val="Times New Roman"/>
        <family val="1"/>
      </rPr>
      <t>Allowance for Borrowed Funds used during Construction-Cr.</t>
    </r>
  </si>
  <si>
    <r>
      <t xml:space="preserve">       Total Interest Charges  </t>
    </r>
    <r>
      <rPr>
        <sz val="8"/>
        <rFont val="Times New Roman"/>
        <family val="1"/>
      </rPr>
      <t>(Lines 46 thru 51)</t>
    </r>
  </si>
  <si>
    <r>
      <t xml:space="preserve">       Net Extraordinary Items     </t>
    </r>
    <r>
      <rPr>
        <sz val="8"/>
        <rFont val="Times New Roman"/>
        <family val="1"/>
      </rPr>
      <t>(Lines 54 thru 56)</t>
    </r>
  </si>
  <si>
    <r>
      <t xml:space="preserve">(154) Plant Materials and Operating Supplies </t>
    </r>
    <r>
      <rPr>
        <sz val="8"/>
        <rFont val="Times New Roman"/>
        <family val="1"/>
      </rPr>
      <t>(Major only)</t>
    </r>
  </si>
  <si>
    <t>- ii -</t>
  </si>
  <si>
    <t>- 1 -</t>
  </si>
  <si>
    <t>- 2 -</t>
  </si>
  <si>
    <t>- 3 -</t>
  </si>
  <si>
    <t>- 5 -</t>
  </si>
  <si>
    <t>- 6 -</t>
  </si>
  <si>
    <t>- 7 -</t>
  </si>
  <si>
    <t>- 8 -</t>
  </si>
  <si>
    <t>- 9 -</t>
  </si>
  <si>
    <t>- 10 -</t>
  </si>
  <si>
    <t>- 11 -</t>
  </si>
  <si>
    <t>- 12 -</t>
  </si>
  <si>
    <t>- 13 -</t>
  </si>
  <si>
    <t>- 14 -</t>
  </si>
  <si>
    <t>- 15 -</t>
  </si>
  <si>
    <t>- 16 -</t>
  </si>
  <si>
    <t>- 17 -</t>
  </si>
  <si>
    <t>Gas Utility Plant in Service</t>
  </si>
  <si>
    <t>- 19 -</t>
  </si>
  <si>
    <t>- 22 -</t>
  </si>
  <si>
    <t>- 24 -</t>
  </si>
  <si>
    <t>- 25 -</t>
  </si>
  <si>
    <t>- 26 -</t>
  </si>
  <si>
    <t>- 27 -</t>
  </si>
  <si>
    <t>- 30 -</t>
  </si>
  <si>
    <t>- 31 -</t>
  </si>
  <si>
    <t>- 32 -</t>
  </si>
  <si>
    <r>
      <t xml:space="preserve">          TOTAL DEFERRED DEBITS  </t>
    </r>
    <r>
      <rPr>
        <sz val="8"/>
        <rFont val="Times New Roman"/>
        <family val="1"/>
      </rPr>
      <t>(Lines 58 thru 70)</t>
    </r>
  </si>
  <si>
    <r>
      <t xml:space="preserve">   TOTAL PROPRIETARY CAPITAL  </t>
    </r>
    <r>
      <rPr>
        <sz val="8"/>
        <rFont val="Times New Roman"/>
        <family val="1"/>
      </rPr>
      <t>(Lines 73 thru 91)</t>
    </r>
  </si>
  <si>
    <r>
      <t xml:space="preserve">        TOTAL LONG-TERM DEBT  </t>
    </r>
    <r>
      <rPr>
        <sz val="8"/>
        <rFont val="Times New Roman"/>
        <family val="1"/>
      </rPr>
      <t>(Lines 93 thru 97)</t>
    </r>
  </si>
  <si>
    <r>
      <t xml:space="preserve">TOTAL OTHER NONCURRENT LIABILITIES </t>
    </r>
    <r>
      <rPr>
        <sz val="8"/>
        <rFont val="Times New Roman"/>
        <family val="1"/>
      </rPr>
      <t>(Lines 99 thru 101)</t>
    </r>
  </si>
  <si>
    <r>
      <t xml:space="preserve">(281) Accum. Deferred Income Taxes </t>
    </r>
    <r>
      <rPr>
        <sz val="8"/>
        <rFont val="Times New Roman"/>
        <family val="1"/>
      </rPr>
      <t>- Accel. Amort. Property</t>
    </r>
  </si>
  <si>
    <r>
      <t xml:space="preserve">    TOTAL DEFERRED CREDITS  </t>
    </r>
    <r>
      <rPr>
        <sz val="8"/>
        <rFont val="Times New Roman"/>
        <family val="1"/>
      </rPr>
      <t>(Lines 120 thru 128)</t>
    </r>
  </si>
  <si>
    <r>
      <t xml:space="preserve">  TOTAL  </t>
    </r>
    <r>
      <rPr>
        <sz val="8"/>
        <rFont val="Times New Roman"/>
        <family val="1"/>
      </rPr>
      <t>(Must equal Page 10, Line 31)</t>
    </r>
  </si>
  <si>
    <r>
      <t xml:space="preserve">        Total Sales of Gas  </t>
    </r>
    <r>
      <rPr>
        <sz val="8"/>
        <rFont val="Times New Roman"/>
        <family val="1"/>
      </rPr>
      <t>(Lines 1 thru 8)</t>
    </r>
  </si>
  <si>
    <r>
      <t xml:space="preserve">       Total Other Operating Revenues  </t>
    </r>
    <r>
      <rPr>
        <sz val="8"/>
        <rFont val="Times New Roman"/>
        <family val="1"/>
      </rPr>
      <t>(Lines 10 thru 20)</t>
    </r>
  </si>
  <si>
    <r>
      <t xml:space="preserve">     TOTAL OPERATING REVENUES  </t>
    </r>
    <r>
      <rPr>
        <sz val="8"/>
        <rFont val="Times New Roman"/>
        <family val="1"/>
      </rPr>
      <t>(Line 9 plus 21)</t>
    </r>
  </si>
  <si>
    <r>
      <t xml:space="preserve">          Total Prod. &amp; Gathering Expenses  </t>
    </r>
    <r>
      <rPr>
        <sz val="8"/>
        <rFont val="Times New Roman"/>
        <family val="1"/>
      </rPr>
      <t>(Lines 24 thru 43)</t>
    </r>
  </si>
  <si>
    <r>
      <t xml:space="preserve">        Total Products Extraction Expenses  </t>
    </r>
    <r>
      <rPr>
        <sz val="8"/>
        <rFont val="Times New Roman"/>
        <family val="1"/>
      </rPr>
      <t>(Lines 45 thru 66)</t>
    </r>
  </si>
  <si>
    <r>
      <t xml:space="preserve">       Total Exploration &amp; Development Exp.  </t>
    </r>
    <r>
      <rPr>
        <sz val="8"/>
        <rFont val="Times New Roman"/>
        <family val="1"/>
      </rPr>
      <t>(Lines 68 thru 71)</t>
    </r>
  </si>
  <si>
    <r>
      <t xml:space="preserve">        Total Other Gas Supply Expenses  </t>
    </r>
    <r>
      <rPr>
        <sz val="8"/>
        <rFont val="Times New Roman"/>
        <family val="1"/>
      </rPr>
      <t>(Lines 73 thru 91)</t>
    </r>
  </si>
  <si>
    <r>
      <t xml:space="preserve">      Total Other Storage Expenses  </t>
    </r>
    <r>
      <rPr>
        <sz val="8"/>
        <rFont val="Times New Roman"/>
        <family val="1"/>
      </rPr>
      <t>(Lines 115 thru 129)</t>
    </r>
  </si>
  <si>
    <r>
      <t xml:space="preserve">        Total LNG Terminaling &amp; Proc. Exp. </t>
    </r>
    <r>
      <rPr>
        <sz val="8"/>
        <rFont val="Times New Roman"/>
        <family val="1"/>
      </rPr>
      <t>(Line 131 &amp; 132)</t>
    </r>
  </si>
  <si>
    <r>
      <t xml:space="preserve">       Total Transmission Expenses  </t>
    </r>
    <r>
      <rPr>
        <sz val="8"/>
        <rFont val="Times New Roman"/>
        <family val="1"/>
      </rPr>
      <t>(Lines 134 thru 145)</t>
    </r>
  </si>
  <si>
    <r>
      <t xml:space="preserve">       Total Distribution Expenses  </t>
    </r>
    <r>
      <rPr>
        <sz val="8"/>
        <rFont val="Times New Roman"/>
        <family val="1"/>
      </rPr>
      <t>(Lines 147 thru 168)</t>
    </r>
  </si>
  <si>
    <r>
      <t xml:space="preserve">      Total Customer Accounts Expenses  </t>
    </r>
    <r>
      <rPr>
        <sz val="8"/>
        <rFont val="Times New Roman"/>
        <family val="1"/>
      </rPr>
      <t>(Lines 170 thru 174)</t>
    </r>
  </si>
  <si>
    <r>
      <t xml:space="preserve">     Total Cust. Service and Inform. Exp. </t>
    </r>
    <r>
      <rPr>
        <sz val="8"/>
        <rFont val="Times New Roman"/>
        <family val="1"/>
      </rPr>
      <t>(Lines 176 thru 179)</t>
    </r>
  </si>
  <si>
    <r>
      <t xml:space="preserve">        Total Sales Expenses       </t>
    </r>
    <r>
      <rPr>
        <sz val="8"/>
        <rFont val="Times New Roman"/>
        <family val="1"/>
      </rPr>
      <t>(Lines 181 thru 184)</t>
    </r>
  </si>
  <si>
    <r>
      <t xml:space="preserve">(930.2) Miscellaneous General Expense           </t>
    </r>
    <r>
      <rPr>
        <sz val="8"/>
        <rFont val="Times New Roman"/>
        <family val="1"/>
      </rPr>
      <t>[requires Footnote]</t>
    </r>
  </si>
  <si>
    <r>
      <t xml:space="preserve">      Total Admin. &amp; General Expenses  </t>
    </r>
    <r>
      <rPr>
        <sz val="8"/>
        <rFont val="Times New Roman"/>
        <family val="1"/>
      </rPr>
      <t>(Lines 186 thru 199)</t>
    </r>
  </si>
  <si>
    <r>
      <t xml:space="preserve">      Total Other Operating Expenses  </t>
    </r>
    <r>
      <rPr>
        <sz val="8"/>
        <rFont val="Times New Roman"/>
        <family val="1"/>
      </rPr>
      <t>(Lines 202 thru 211)</t>
    </r>
  </si>
  <si>
    <r>
      <t xml:space="preserve">TOTAL OPERATING EXPENSES  </t>
    </r>
    <r>
      <rPr>
        <sz val="8"/>
        <rFont val="Times New Roman"/>
        <family val="1"/>
      </rPr>
      <t>(Line 201 plus 212)</t>
    </r>
  </si>
  <si>
    <t xml:space="preserve">          Other Noncurrent Liabilities</t>
  </si>
  <si>
    <t>Revenues and Expenses from Nonutility Operations</t>
  </si>
  <si>
    <t xml:space="preserve">          Additions during the year</t>
  </si>
  <si>
    <t xml:space="preserve">          Retirements during the year</t>
  </si>
  <si>
    <t xml:space="preserve">          TOTAL MILES OF PIPELINE IN SERVICE AT YEAR END</t>
  </si>
  <si>
    <t>Reminder:</t>
  </si>
  <si>
    <t>(14.65 p.s.i.a.)</t>
  </si>
  <si>
    <t>Unaccounted for Gas</t>
  </si>
  <si>
    <t>ADDRESS</t>
  </si>
  <si>
    <t>SYSTEM MAP(S)</t>
  </si>
  <si>
    <t>FOOTNOTE DATA</t>
  </si>
  <si>
    <t>Page</t>
  </si>
  <si>
    <t>Column</t>
  </si>
  <si>
    <t>Comments</t>
  </si>
  <si>
    <t>REQUIRED VOLUME REPORTING</t>
  </si>
  <si>
    <t xml:space="preserve"> GAS UTILITIES</t>
  </si>
  <si>
    <t>RAILROAD COMMISSION</t>
  </si>
  <si>
    <t>OF TEXAS</t>
  </si>
  <si>
    <t>Published by</t>
  </si>
  <si>
    <t>P. O. Box 12967</t>
  </si>
  <si>
    <t>Austin, Texas  78711-2967</t>
  </si>
  <si>
    <t>TDD  1-800-735-2989</t>
  </si>
  <si>
    <t>Officers and Directors</t>
  </si>
  <si>
    <t>Common Stockholders</t>
  </si>
  <si>
    <t xml:space="preserve">          Utility Operating Income</t>
  </si>
  <si>
    <t xml:space="preserve">          Other Income and Deductions</t>
  </si>
  <si>
    <t xml:space="preserve">          Interest Charges</t>
  </si>
  <si>
    <t xml:space="preserve">          Net Income</t>
  </si>
  <si>
    <t>Statement of Retained Earnings</t>
  </si>
  <si>
    <t xml:space="preserve">          Utility Plant</t>
  </si>
  <si>
    <t xml:space="preserve">          Other Property and Investments</t>
  </si>
  <si>
    <t xml:space="preserve">          Deferred Debits</t>
  </si>
  <si>
    <t xml:space="preserve">          Proprietary Capital</t>
  </si>
  <si>
    <t xml:space="preserve">          Long Term Debt</t>
  </si>
  <si>
    <t xml:space="preserve">          Current and Accrued Liabilities</t>
  </si>
  <si>
    <t xml:space="preserve">          Deferred Credits</t>
  </si>
  <si>
    <t>Notes Receivable</t>
  </si>
  <si>
    <t>Receivables from Associated Companies</t>
  </si>
  <si>
    <t>Notes Payable</t>
  </si>
  <si>
    <t>Payables to Associated Companies</t>
  </si>
  <si>
    <t>Miscellaneous Nonoperating Income</t>
  </si>
  <si>
    <t>Extraordinary Income</t>
  </si>
  <si>
    <t>Gas Operating Revenues and Expenses</t>
  </si>
  <si>
    <t>Respondent's Own Production in Texas</t>
  </si>
  <si>
    <t>Gathering and Transmission Gas Purchases in Texas</t>
  </si>
  <si>
    <t>Gathering and Transmission Gas Sales in Texas</t>
  </si>
  <si>
    <t>Other Gas Revenues</t>
  </si>
  <si>
    <t>Footnote Data</t>
  </si>
  <si>
    <t>OF</t>
  </si>
  <si>
    <t>Tariff No.</t>
  </si>
  <si>
    <r>
      <t xml:space="preserve">accounts.  </t>
    </r>
    <r>
      <rPr>
        <b/>
        <sz val="11"/>
        <rFont val="Times New Roman"/>
        <family val="1"/>
      </rPr>
      <t>Report each type of "Other" operating revenue separately</t>
    </r>
    <r>
      <rPr>
        <sz val="11"/>
        <rFont val="Times New Roman"/>
        <family val="1"/>
      </rPr>
      <t>. Attach additional sheet(s) if necessary.</t>
    </r>
  </si>
  <si>
    <t>*</t>
  </si>
  <si>
    <t>your use of subaccounts for each type of revenue being booked to Acct. 495.</t>
  </si>
  <si>
    <t>If engaged in gathering and/or transportation of natural gas, state on this sheet all additions to, and retirements from</t>
  </si>
  <si>
    <t>pipelines reported in last year's Annual Report.  If this is the first Annual Report for this utility show all pipelines</t>
  </si>
  <si>
    <t xml:space="preserve">Maps of your gathering and transmission systems are required to be on file </t>
  </si>
  <si>
    <t>with the Commission.</t>
  </si>
  <si>
    <r>
      <t xml:space="preserve">operated in Texas under additions.  </t>
    </r>
    <r>
      <rPr>
        <b/>
        <u/>
        <sz val="11"/>
        <rFont val="Times New Roman"/>
        <family val="1"/>
      </rPr>
      <t>This does not include distribution system mains and services</t>
    </r>
    <r>
      <rPr>
        <b/>
        <sz val="11"/>
        <rFont val="Times New Roman"/>
        <family val="1"/>
      </rPr>
      <t>.</t>
    </r>
  </si>
  <si>
    <t>Row</t>
  </si>
  <si>
    <r>
      <t>Note:</t>
    </r>
    <r>
      <rPr>
        <sz val="10"/>
        <rFont val="Times New Roman"/>
        <family val="1"/>
      </rPr>
      <t xml:space="preserve">  Any transaction with an affiliate must be identified with an asterisk (*) included by Name in (a) below.</t>
    </r>
  </si>
  <si>
    <t>UTILITY PLANT TOTALS, THIS LOCATION</t>
  </si>
  <si>
    <t>(original cost less accumulated depreciation, assuming straight-line depreciation)</t>
  </si>
  <si>
    <t>** For Net Utility Plant indicate your method of allocations in footnotes, if desired.</t>
  </si>
  <si>
    <t xml:space="preserve">    complete all details on a Page 36.</t>
  </si>
  <si>
    <r>
      <t xml:space="preserve">   </t>
    </r>
    <r>
      <rPr>
        <b/>
        <sz val="10"/>
        <rFont val="Times New Roman"/>
        <family val="1"/>
      </rPr>
      <t>NOTE:</t>
    </r>
    <r>
      <rPr>
        <sz val="10"/>
        <rFont val="Times New Roman"/>
        <family val="1"/>
      </rPr>
      <t xml:space="preserve">  If more than two (2) gas suppliers or one transporter,</t>
    </r>
  </si>
  <si>
    <r>
      <t xml:space="preserve">     </t>
    </r>
    <r>
      <rPr>
        <b/>
        <sz val="10"/>
        <rFont val="Times New Roman"/>
        <family val="1"/>
      </rPr>
      <t>NOTE:</t>
    </r>
    <r>
      <rPr>
        <sz val="10"/>
        <rFont val="Times New Roman"/>
        <family val="1"/>
      </rPr>
      <t xml:space="preserve">  A separate (numbered) set of pages must be filled </t>
    </r>
  </si>
  <si>
    <r>
      <t xml:space="preserve">TOTAL OPERATING EXPENSES    </t>
    </r>
    <r>
      <rPr>
        <sz val="8"/>
        <rFont val="Times New Roman"/>
        <family val="1"/>
      </rPr>
      <t>(Lines 15d thru 24d)</t>
    </r>
  </si>
  <si>
    <r>
      <t xml:space="preserve">TOTAL OPERATING EXPENSES  </t>
    </r>
    <r>
      <rPr>
        <sz val="8"/>
        <rFont val="Times New Roman"/>
        <family val="1"/>
      </rPr>
      <t>(Lines 14c thru 23c)</t>
    </r>
  </si>
  <si>
    <t>27A</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</si>
  <si>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</si>
  <si>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</si>
  <si>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</si>
  <si>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</si>
  <si>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</si>
  <si>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</si>
  <si>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</si>
  <si>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</si>
  <si>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</si>
  <si>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</si>
  <si>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</si>
  <si>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</si>
  <si>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(Denote affiliates with an asterisk*)</t>
  </si>
  <si>
    <t>COMPLETE ALL REQUIRED ENTRIES</t>
  </si>
  <si>
    <t>INCOMPLETE REPORTS ARE SUBJECT TO BEING RETURNED.</t>
  </si>
  <si>
    <t>ROUNDING AND ABBREVIATIONS</t>
  </si>
  <si>
    <t>ATTACHMENTS</t>
  </si>
  <si>
    <t xml:space="preserve">                                                                                                                                            </t>
  </si>
  <si>
    <t/>
  </si>
  <si>
    <t>Line</t>
  </si>
  <si>
    <t>No.</t>
  </si>
  <si>
    <t>(a)</t>
  </si>
  <si>
    <t>(b)</t>
  </si>
  <si>
    <t>(c)</t>
  </si>
  <si>
    <t>(d)</t>
  </si>
  <si>
    <t xml:space="preserve"> </t>
  </si>
  <si>
    <t>Particulars</t>
  </si>
  <si>
    <t>UTILITY INFORMATION</t>
  </si>
  <si>
    <t>- 23 -</t>
  </si>
  <si>
    <t>- 21 -</t>
  </si>
  <si>
    <t>- 20 -</t>
  </si>
  <si>
    <t>- 18 -</t>
  </si>
  <si>
    <t>p. 25, Ln. 201(c)</t>
  </si>
  <si>
    <t>p. 25, Ln. 202(c)</t>
  </si>
  <si>
    <t>p. 21, Ln. 22(c)</t>
  </si>
  <si>
    <t>p. 25, Ln. 205(c)</t>
  </si>
  <si>
    <t>p. 25, Ln. 206(c)</t>
  </si>
  <si>
    <t>p. 25, Ln. 207(c)</t>
  </si>
  <si>
    <t>p. 25, Ln. 208(c)</t>
  </si>
  <si>
    <t>p. 25, Ln. 209(c)</t>
  </si>
  <si>
    <t>p. 25, Ln. 211(c)</t>
  </si>
  <si>
    <t>p. 25, Ln. 213(c)</t>
  </si>
  <si>
    <t>p. 18, Ln. 16(b)</t>
  </si>
  <si>
    <t>Extraordinary Deductions</t>
  </si>
  <si>
    <t>- i -</t>
  </si>
  <si>
    <t>TOTAL DISTRIBUTION SYSTEM OPERATIONS - Entire Company</t>
  </si>
  <si>
    <t>Average</t>
  </si>
  <si>
    <t xml:space="preserve">Revenues at </t>
  </si>
  <si>
    <t>Forfeited</t>
  </si>
  <si>
    <t>Operating Revenues</t>
  </si>
  <si>
    <t>Number of</t>
  </si>
  <si>
    <t>Mcf</t>
  </si>
  <si>
    <t>Net/Gross</t>
  </si>
  <si>
    <t>Discounts</t>
  </si>
  <si>
    <t>Consumers</t>
  </si>
  <si>
    <t>Tariff Rates</t>
  </si>
  <si>
    <t>(Acct. 487)</t>
  </si>
  <si>
    <t>(Col. d + e)</t>
  </si>
  <si>
    <t>Gas Sales:</t>
  </si>
  <si>
    <t>(480) Residential</t>
  </si>
  <si>
    <t>(481) Sm. Comm. and Industrial</t>
  </si>
  <si>
    <t>(481) Lg. Comm. and Industrial</t>
  </si>
  <si>
    <t>(482) Other Sales to Pub. Auth.</t>
  </si>
  <si>
    <t>Other (Specify):</t>
  </si>
  <si>
    <t>TOTAL GAS SALES</t>
  </si>
  <si>
    <t>(488) Misc. Service Revenues</t>
  </si>
  <si>
    <t>(489.3) Transport For a Fee</t>
  </si>
  <si>
    <t xml:space="preserve">TOTAL OPERATING REVENUES  </t>
  </si>
  <si>
    <t xml:space="preserve"> Mcf</t>
  </si>
  <si>
    <t>(858)  Transmission by Others *</t>
  </si>
  <si>
    <t xml:space="preserve">   TOTAL GAS PURCHASED</t>
  </si>
  <si>
    <r>
      <t xml:space="preserve">TOTAL  </t>
    </r>
    <r>
      <rPr>
        <sz val="8"/>
        <rFont val="Times New Roman"/>
        <family val="1"/>
      </rPr>
      <t>(must equal Page 12, Lines 38 &amp; 39)</t>
    </r>
  </si>
  <si>
    <t>p. 15, Ln. 8(b)</t>
  </si>
  <si>
    <t>p. 15, Ln. 8(c)</t>
  </si>
  <si>
    <r>
      <t>TOTAL</t>
    </r>
    <r>
      <rPr>
        <sz val="10"/>
        <rFont val="Times New Roman"/>
        <family val="1"/>
      </rPr>
      <t xml:space="preserve"> Revenue From Storage</t>
    </r>
    <r>
      <rPr>
        <sz val="12"/>
        <rFont val="Times New Roman"/>
        <family val="1"/>
      </rPr>
      <t xml:space="preserve">  </t>
    </r>
    <r>
      <rPr>
        <sz val="8"/>
        <rFont val="Times New Roman"/>
        <family val="1"/>
      </rPr>
      <t>(must equal Page 21, Line 13)</t>
    </r>
  </si>
  <si>
    <r>
      <t>TOTAL</t>
    </r>
    <r>
      <rPr>
        <sz val="10"/>
        <rFont val="Times New Roman"/>
        <family val="1"/>
      </rPr>
      <t xml:space="preserve">   </t>
    </r>
    <r>
      <rPr>
        <sz val="8"/>
        <rFont val="Times New Roman"/>
        <family val="1"/>
      </rPr>
      <t>(Must equal Page 21, Line 19)</t>
    </r>
  </si>
  <si>
    <t>p. 19, Ln. 16(b)</t>
  </si>
  <si>
    <t>p. 18, Ln. 8(d)</t>
  </si>
  <si>
    <t>Volume (Mcf)</t>
  </si>
  <si>
    <t xml:space="preserve">           Company Used Gas</t>
  </si>
  <si>
    <t xml:space="preserve">           Other (Specify)</t>
  </si>
  <si>
    <t xml:space="preserve">* For unbundled gas purchases, show cost of gas in accounts 800 - 804 and cost of transportation in account 858.  </t>
  </si>
  <si>
    <t>- 34 -</t>
  </si>
  <si>
    <t>TOTAL  DISTRIBUTION SYSTEM OPERATIONS -  Entire Company (Continued)</t>
  </si>
  <si>
    <t>INCORPORATED</t>
  </si>
  <si>
    <t>TOTAL GAS SALES - INCORP.</t>
  </si>
  <si>
    <t>TOTALS  (For Each Column)</t>
  </si>
  <si>
    <t>UNINCORPORATED / ENVIRONS</t>
  </si>
  <si>
    <t>TOTAL GAS SALES - ENVIRONS</t>
  </si>
  <si>
    <t>Net Utility Plant **</t>
  </si>
  <si>
    <t>(301-303) Intangible Plant</t>
  </si>
  <si>
    <t>- 35 -</t>
  </si>
  <si>
    <t>TOTAL DISTRIBUTION SYSTEM OPERATIONS - Texas Only</t>
  </si>
  <si>
    <t>TOTAL - ALL TEXAS LOCATIONS</t>
  </si>
  <si>
    <t>- 36 -</t>
  </si>
  <si>
    <t>TOTAL  DISTRIBUTION SYSTEM OPERATIONS -  Texas Only (Continued)</t>
  </si>
  <si>
    <t>- 37 -</t>
  </si>
  <si>
    <t>DISTRIBUTION SYSTEM OPERATIONS</t>
  </si>
  <si>
    <t>Town or Location</t>
  </si>
  <si>
    <t xml:space="preserve">     out for each town or location.  If more than ten (10) locations,</t>
  </si>
  <si>
    <t xml:space="preserve">     provide an alphabetical index, with corresponding page </t>
  </si>
  <si>
    <t>District / Division / Zone</t>
  </si>
  <si>
    <t xml:space="preserve">     numbers.</t>
  </si>
  <si>
    <t>Total (Accounts 350.1 - 358)</t>
  </si>
  <si>
    <t>County / Counties</t>
  </si>
  <si>
    <t>TOTALS, THIS LOCATION</t>
  </si>
  <si>
    <t>TOTAL GAS PURCHASED</t>
  </si>
  <si>
    <t>* For unbundled gas purchases, show cost of gas in accounts 800 - 804 and cost of transportation in account 858.  In the</t>
  </si>
  <si>
    <t>- 38 -</t>
  </si>
  <si>
    <t>LIST OF SCHEDULES</t>
  </si>
  <si>
    <t>RESUBMISSIONS</t>
  </si>
  <si>
    <t>DISTRIBUTION SYSTEM</t>
  </si>
  <si>
    <t>Town/Location:</t>
  </si>
  <si>
    <t>OPERATIONS (Cont.)</t>
  </si>
  <si>
    <t>INCORPORATED  *</t>
  </si>
  <si>
    <t>UNINCORPORATED / ENVIRONS  *</t>
  </si>
  <si>
    <t>*   If Incorporated Rates and the Environs Rates are identical, and have been the entire year, so state, and complete all</t>
  </si>
  <si>
    <t xml:space="preserve">     column (b) entries on this page (only).</t>
  </si>
  <si>
    <t>DISTRIBUTION SYSTEM OPERATIONS  (Continued)</t>
  </si>
  <si>
    <t>Purchased</t>
  </si>
  <si>
    <t>Transported</t>
  </si>
  <si>
    <t>Volumes (Mcf)</t>
  </si>
  <si>
    <t>Seller:</t>
  </si>
  <si>
    <t xml:space="preserve">     Transporter</t>
  </si>
  <si>
    <t>Total Gas Cost for this location</t>
  </si>
  <si>
    <t>All Other States</t>
  </si>
  <si>
    <t>TOTAL PLANT - ALL STATES (Lines 22 thru 27)</t>
  </si>
  <si>
    <r>
      <t xml:space="preserve">          TOTAL NET UTILITY PLANT    </t>
    </r>
    <r>
      <rPr>
        <sz val="8"/>
        <rFont val="Times New Roman"/>
        <family val="1"/>
      </rPr>
      <t>(Lines 54 thru 57)</t>
    </r>
  </si>
  <si>
    <r>
      <t xml:space="preserve">          TOTAL NET UTILITY PLANT     </t>
    </r>
    <r>
      <rPr>
        <sz val="8"/>
        <rFont val="Times New Roman"/>
        <family val="1"/>
      </rPr>
      <t>(Lines 54 thru 57)</t>
    </r>
  </si>
  <si>
    <r>
      <t xml:space="preserve">If transportation charges are assessed, report details </t>
    </r>
    <r>
      <rPr>
        <b/>
        <sz val="10"/>
        <rFont val="Times New Roman"/>
        <family val="1"/>
      </rPr>
      <t>with associated purchase</t>
    </r>
    <r>
      <rPr>
        <sz val="10"/>
        <rFont val="Times New Roman"/>
        <family val="1"/>
      </rPr>
      <t>.</t>
    </r>
  </si>
  <si>
    <t>- 33 -</t>
  </si>
  <si>
    <t>(COMPLETE ONLY IF COMPANY HAS OUT-OF-STATE OPERATIONS)</t>
  </si>
  <si>
    <t>DISTRIBUTION ANNUAL REPORT</t>
  </si>
  <si>
    <t>Total Distribution System Operations (Entire Company)</t>
  </si>
  <si>
    <t>Total Distribution System Operations (Texas Only)</t>
  </si>
  <si>
    <t>Distribution System Operations (by Town or Location)</t>
  </si>
  <si>
    <t xml:space="preserve">    </t>
  </si>
  <si>
    <t>7.  If the Respondent was subject to bankruptcy, receivership, or other trust, answer the following:</t>
  </si>
  <si>
    <t xml:space="preserve"> RAILROAD COMMISSION OF TEXAS</t>
  </si>
  <si>
    <t>GAS TRANSMISSION PROPERTY</t>
  </si>
  <si>
    <t>Please indicate if the gas utility tax (GUT) is being paid on a production month or accounting month:</t>
  </si>
  <si>
    <t>Accounting________</t>
  </si>
  <si>
    <t>Production________</t>
  </si>
  <si>
    <t>Gas Transmission Property</t>
  </si>
  <si>
    <t>Full Name of Seller or Transporter</t>
  </si>
  <si>
    <t xml:space="preserve"> 'Other Operating Expenses' (411.4, 411.6-7, 411.10) - Combined</t>
  </si>
  <si>
    <t>Contract</t>
  </si>
  <si>
    <t xml:space="preserve">Tariff No. </t>
  </si>
  <si>
    <t xml:space="preserve">- 27A - </t>
  </si>
  <si>
    <t>of Activity</t>
  </si>
  <si>
    <t>Detailed Description</t>
  </si>
  <si>
    <t>Full Name of Other Party</t>
  </si>
  <si>
    <t>Page 14, Line 130</t>
  </si>
  <si>
    <t>Must Equal</t>
  </si>
  <si>
    <t>Page 13, Line 72</t>
  </si>
  <si>
    <t>Report below revenues derived from gas operations not includable in any of the foregoing operating revenue</t>
  </si>
  <si>
    <t xml:space="preserve">   event of multiple transporters for each seller, see Page 36.</t>
  </si>
  <si>
    <r>
      <t xml:space="preserve">Report the following detailed information related to all affiliates </t>
    </r>
    <r>
      <rPr>
        <b/>
        <sz val="11"/>
        <rFont val="Times New Roman"/>
        <family val="1"/>
      </rPr>
      <t>with which the Respondent had business</t>
    </r>
  </si>
  <si>
    <t>(820) Measuring and Regulating Station Expenses</t>
  </si>
  <si>
    <t>EXTENSIONS</t>
  </si>
  <si>
    <t>NGPA Section 311 Transportation and Underground Storage</t>
  </si>
  <si>
    <t>Note: If you are engaged in NGPA Section 311 activities, you are required to file the quarterly 549D</t>
  </si>
  <si>
    <t>and provide customer name in Column (b).</t>
  </si>
  <si>
    <t xml:space="preserve">General Instructions                                                  </t>
  </si>
  <si>
    <t>Utility ID No.</t>
  </si>
  <si>
    <t xml:space="preserve">Total Mcf Purchased </t>
  </si>
  <si>
    <t xml:space="preserve">Less:  Total Mcf Sold </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</si>
  <si>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</si>
  <si>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</si>
  <si>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</si>
  <si>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</si>
  <si>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</si>
  <si>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</si>
  <si>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</si>
  <si>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</si>
  <si>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</si>
  <si>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</si>
  <si>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</si>
  <si>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</si>
  <si>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</si>
  <si>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</si>
  <si>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Report the names and addresses of the ten largest holders of common stock at the end of the calendar year.</t>
  </si>
  <si>
    <t>3.  Associated companies reflected below must also be shown on Page 6 "affiliates".</t>
  </si>
  <si>
    <r>
      <t xml:space="preserve">transmission systems.  </t>
    </r>
    <r>
      <rPr>
        <b/>
        <sz val="10"/>
        <rFont val="Times New Roman"/>
        <family val="1"/>
      </rPr>
      <t xml:space="preserve">Separate FERC Account 481 into Account 481S for small commercial and industrial and </t>
    </r>
  </si>
  <si>
    <t>An electronic version of this report as well as the extension request form is available on the RRC website at</t>
  </si>
  <si>
    <t>Total Gross Receipts on Line 1(f) above.  If not, reconcile.</t>
  </si>
  <si>
    <r>
      <t xml:space="preserve">Percentage Lost &amp; Unacct. For   </t>
    </r>
    <r>
      <rPr>
        <sz val="8"/>
        <rFont val="Times New Roman"/>
        <family val="1"/>
      </rPr>
      <t>(Ln. 31 / Ln. 27</t>
    </r>
  </si>
  <si>
    <t>(111) Accum. Prov. for Amort. &amp; Depl. of Gas Utility Plant</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</si>
  <si>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</si>
  <si>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t>SEX (INCLUDING GENDER STEREOTYPING AND PREGNANCY), GENDER IDENTITY, SEXUAL ORIENTATION, AGE,</t>
  </si>
  <si>
    <t>NATIONAL ORIGIN, DISABILITY, GENETIC INFORMATION OR ANY OTHER CHARACTERISTIC PROTECTED BY</t>
  </si>
  <si>
    <t>LAW.</t>
  </si>
  <si>
    <t>NOTICE TO DISTRIBUTION UTILITIES AND THE PUBLIC</t>
  </si>
  <si>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</si>
  <si>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Transportation and Underground Storage report electronically with the Railroad Commission of Texas.  Any</t>
  </si>
  <si>
    <t xml:space="preserve">      operations.</t>
  </si>
  <si>
    <t xml:space="preserve">2.   Important extensions of systems into new service areas, giving location, new territory covered  and beginning dates of </t>
  </si>
  <si>
    <t>Upon completion of this Annual Report, if any tax quarters have been reported and paid improperly, contact the  RRC's Utility Audit Section</t>
  </si>
  <si>
    <r>
      <t xml:space="preserve">*  NOTE:  </t>
    </r>
    <r>
      <rPr>
        <sz val="10"/>
        <rFont val="Times New Roman"/>
        <family val="1"/>
      </rPr>
      <t xml:space="preserve">All sales, transportation, storage, and other taxable revenues reported on pages 26, 27, 28, 28A, and 29 should equal the </t>
    </r>
  </si>
  <si>
    <t>Attachments (See Page 3).</t>
  </si>
  <si>
    <t xml:space="preserve">If revisions were also submitted, expansion of this schedule will need to be made in accordance with the General Instructions on </t>
  </si>
  <si>
    <t>(876) Measuring and Regulating Station Exp. - Industrial</t>
  </si>
  <si>
    <t>(875) Measuring and Regulating Station Exp. - General</t>
  </si>
  <si>
    <t>(857) Measuring and Regulating Station Expenses</t>
  </si>
  <si>
    <t>MMBtu</t>
  </si>
  <si>
    <r>
      <t>In col. (c), note affiliates with an asterisk (*)</t>
    </r>
    <r>
      <rPr>
        <sz val="10"/>
        <rFont val="Times New Roman"/>
        <family val="1"/>
      </rPr>
      <t>.  Report volumes in MMBtu.</t>
    </r>
  </si>
  <si>
    <r>
      <t xml:space="preserve">Provide the following information for all gas produced </t>
    </r>
    <r>
      <rPr>
        <b/>
        <sz val="10"/>
        <rFont val="Times New Roman"/>
        <family val="1"/>
      </rPr>
      <t>by respondent</t>
    </r>
    <r>
      <rPr>
        <sz val="10"/>
        <rFont val="Times New Roman"/>
        <family val="1"/>
      </rPr>
      <t xml:space="preserve"> in Texas.</t>
    </r>
  </si>
  <si>
    <t>Report volumes in MMBtu.</t>
  </si>
  <si>
    <r>
      <t xml:space="preserve">Report the following detailed information for Other Gas Purchases </t>
    </r>
    <r>
      <rPr>
        <b/>
        <sz val="10"/>
        <rFont val="Times New Roman"/>
        <family val="1"/>
      </rPr>
      <t xml:space="preserve">with full name of other party.   </t>
    </r>
    <r>
      <rPr>
        <sz val="10"/>
        <rFont val="Times New Roman"/>
        <family val="1"/>
      </rPr>
      <t xml:space="preserve">In Column (b) </t>
    </r>
  </si>
  <si>
    <t>Per MMBtu</t>
  </si>
  <si>
    <t>Volume (MMBtu)</t>
  </si>
  <si>
    <t>revenues.</t>
  </si>
  <si>
    <t>in a footnote).  If more than one code applies to a tariff entry, show all codes on one line without attempting to break down the volumes and</t>
  </si>
  <si>
    <r>
      <t>note affiliates with an asterisk (*)</t>
    </r>
    <r>
      <rPr>
        <sz val="12"/>
        <rFont val="Times New Roman"/>
        <family val="1"/>
      </rPr>
      <t>.  In column (d), identify the type(s) of service provided under the contract using the following codes:</t>
    </r>
  </si>
  <si>
    <r>
      <t xml:space="preserve">Report the following information for Account 489.1-3  </t>
    </r>
    <r>
      <rPr>
        <b/>
        <i/>
        <sz val="12"/>
        <rFont val="Times New Roman"/>
        <family val="1"/>
      </rPr>
      <t>by RRC tariff</t>
    </r>
    <r>
      <rPr>
        <b/>
        <u/>
        <sz val="12"/>
        <rFont val="Times New Roman"/>
        <family val="1"/>
      </rPr>
      <t>.</t>
    </r>
    <r>
      <rPr>
        <sz val="12"/>
        <rFont val="Times New Roman"/>
        <family val="1"/>
      </rPr>
      <t xml:space="preserve">      In column (e) all volumes must be shown in MMBtu. </t>
    </r>
    <r>
      <rPr>
        <b/>
        <sz val="12"/>
        <rFont val="Times New Roman"/>
        <family val="1"/>
      </rPr>
      <t>In column (c )</t>
    </r>
  </si>
  <si>
    <r>
      <t>Note:</t>
    </r>
    <r>
      <rPr>
        <i/>
        <sz val="10"/>
        <rFont val="Times New Roman"/>
        <family val="1"/>
      </rPr>
      <t xml:space="preserve">  FERC USOA requires the use of subaccounts for certain transactions and the RRC recommends</t>
    </r>
  </si>
  <si>
    <t>note affiliates with an asterisk (*).     If NGPA Section 311 Storage, so indicate in column (a)</t>
  </si>
  <si>
    <r>
      <t xml:space="preserve">Report below, </t>
    </r>
    <r>
      <rPr>
        <b/>
        <i/>
        <sz val="11"/>
        <rFont val="Times New Roman"/>
        <family val="1"/>
      </rPr>
      <t>by RRC tariff</t>
    </r>
    <r>
      <rPr>
        <sz val="11"/>
        <rFont val="Times New Roman"/>
        <family val="1"/>
      </rPr>
      <t xml:space="preserve">, all storage for a fee activity during the year.    </t>
    </r>
    <r>
      <rPr>
        <b/>
        <sz val="11"/>
        <rFont val="Times New Roman"/>
        <family val="1"/>
      </rPr>
      <t>In column (b),</t>
    </r>
  </si>
  <si>
    <t>Gas Distribution Utility</t>
  </si>
  <si>
    <t>Depreciation and Amortization Disclosure</t>
  </si>
  <si>
    <t>Related to 16 TAC § 7.5252, Depreciation and Allocations</t>
  </si>
  <si>
    <t>RULE §7.5252</t>
  </si>
  <si>
    <t>Depreciation and Allocations</t>
  </si>
  <si>
    <t>(a) Book depreciation and amortization for ratemaking purposes shall be computed on a straight-line basis over the useful life expectancy of the item of property or facility in question.</t>
  </si>
  <si>
    <t>(b) In any rate proceeding where items of plant, revenues, expenses, taxes, or reserves are shared by or are common to the service area in question and any other service area, these items shall be allocated to fairly and justly apportion them between the area in question and any other service area of the utility.</t>
  </si>
  <si>
    <t>(c) In any rate proceeding involving a gas utility that engages in both utility and nonutility activities, all items of plant, revenues, expenses, taxes, and reserves shall be allocated to fairly and justly apportion them between the utility operations and the nonutility operations. No items of plant, revenues, expenses, taxes, or reserves allocable to nonutility operations shall be included in any figures used to arrive at any rate to be charged by a gas utility for utility service, unless clearly shown to be integral to utility operations.</t>
  </si>
  <si>
    <t>Question:</t>
  </si>
  <si>
    <t>Yes:</t>
  </si>
  <si>
    <t>No:</t>
  </si>
  <si>
    <t>If no, describe below the methodology used to determine depreciation and amortization in this Report.</t>
  </si>
  <si>
    <t>NOTE:</t>
  </si>
  <si>
    <t>This page may not be omitted.</t>
  </si>
  <si>
    <t>- 17A -</t>
  </si>
  <si>
    <t xml:space="preserve">         From Whom Purchased  </t>
  </si>
  <si>
    <t>(Full Name)</t>
  </si>
  <si>
    <t xml:space="preserve">THE RAILROAD COMMISSION OF TEXAS DOES NOT DISCRIMINATE ON THE BASIS OF RACE, COLOR, RELIGION, </t>
  </si>
  <si>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</si>
  <si>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</si>
  <si>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</si>
  <si>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</si>
  <si>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</si>
  <si>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</si>
  <si>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</si>
  <si>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</si>
  <si>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</si>
  <si>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</si>
  <si>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</si>
  <si>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</si>
  <si>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</si>
  <si>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</si>
  <si>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</si>
  <si>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</si>
  <si>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r>
      <t>(174) Miscellaneous Current &amp; Accrued Assets</t>
    </r>
    <r>
      <rPr>
        <sz val="8"/>
        <rFont val="Times New Roman"/>
        <family val="1"/>
      </rPr>
      <t>[requires Footnote]</t>
    </r>
  </si>
  <si>
    <t>volumes in MMBtu.  See also Page 27A for reporting Acct. 805 Purchases, if needed.</t>
  </si>
  <si>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</si>
  <si>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</si>
  <si>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t>Note: Workpapers should be</t>
  </si>
  <si>
    <t xml:space="preserve"> available for review for </t>
  </si>
  <si>
    <t xml:space="preserve">volumetric details covering this </t>
  </si>
  <si>
    <t>period.</t>
  </si>
  <si>
    <r>
      <t xml:space="preserve">    TOTAL AMOUNT PAID                                 </t>
    </r>
    <r>
      <rPr>
        <b/>
        <sz val="9"/>
        <rFont val="Times New Roman"/>
        <family val="1"/>
      </rPr>
      <t>as reported on quarterly GUA 7.351 tax reports</t>
    </r>
  </si>
  <si>
    <r>
      <t xml:space="preserve">        Total Underground Storage Expenses  </t>
    </r>
    <r>
      <rPr>
        <sz val="8"/>
        <rFont val="Times New Roman"/>
        <family val="1"/>
      </rPr>
      <t>(Lines 93 thru 113)</t>
    </r>
  </si>
  <si>
    <r>
      <t xml:space="preserve">T (transportation); G (gathering); C (compression); S (storage </t>
    </r>
    <r>
      <rPr>
        <b/>
        <sz val="12"/>
        <rFont val="Times New Roman"/>
        <family val="1"/>
      </rPr>
      <t>embedded in</t>
    </r>
    <r>
      <rPr>
        <sz val="12"/>
        <rFont val="Times New Roman"/>
        <family val="1"/>
      </rPr>
      <t xml:space="preserve"> transportation service);   H (Hinshaw);  or O (other/explained</t>
    </r>
  </si>
  <si>
    <t>TOTAL - ALL LOCATIONS</t>
  </si>
  <si>
    <t>City Code</t>
  </si>
  <si>
    <t>Jim Wright, Commissioner</t>
  </si>
  <si>
    <t>https://www.rrc.texas.gov/gas-services/gas-services-forms/</t>
  </si>
  <si>
    <t>512-463-7027</t>
  </si>
  <si>
    <t>Column (d). If additional space is needed, provide a footnote on page 38 'Footnote Data'.</t>
  </si>
  <si>
    <t>questions concerning the filing of these reports should be directed to the Utility Audit Section at 817-487-5633.</t>
  </si>
  <si>
    <t>balance, reconcile the difference on Page 38 'Footnote Data'.</t>
  </si>
  <si>
    <t xml:space="preserve">     in column (a), and the amount in column (b). This data may be footnoted on Page 38.</t>
  </si>
  <si>
    <t xml:space="preserve">     receivable in column (a), and the amount in column (b). This data may be footnoted on Page 38.</t>
  </si>
  <si>
    <t>on Page 38 'Footnote Data'.</t>
  </si>
  <si>
    <t>of operations in column (a).  If additional room is needed, use Footnotes on page 38.</t>
  </si>
  <si>
    <t>at 512-463-7027 to arrange payments or future credit, and avoid additional interest (on underpayments) from accruing.</t>
  </si>
  <si>
    <r>
      <rPr>
        <b/>
        <sz val="10"/>
        <rFont val="Times New Roman"/>
        <family val="1"/>
      </rPr>
      <t xml:space="preserve">note affiliates with an asterisk (*).  </t>
    </r>
    <r>
      <rPr>
        <sz val="10"/>
        <rFont val="Times New Roman"/>
        <family val="1"/>
      </rPr>
      <t>Provide a footnote on Page 38 if the space provided in Column (a) is insufficient.</t>
    </r>
    <r>
      <rPr>
        <b/>
        <sz val="10"/>
        <rFont val="Times New Roman"/>
        <family val="1"/>
      </rPr>
      <t xml:space="preserve">  </t>
    </r>
  </si>
  <si>
    <r>
      <t xml:space="preserve">                                                                         TOTAL </t>
    </r>
    <r>
      <rPr>
        <sz val="8"/>
        <rFont val="Times New Roman"/>
        <family val="1"/>
      </rPr>
      <t>(must equal Page 11, Line 54)</t>
    </r>
  </si>
  <si>
    <r>
      <t xml:space="preserve">                                                                          TOTAL  </t>
    </r>
    <r>
      <rPr>
        <sz val="8"/>
        <rFont val="Times New Roman"/>
        <family val="1"/>
      </rPr>
      <t>(must equal Page 11, Line 55)</t>
    </r>
  </si>
  <si>
    <t>Is a straight-line method of depreciation and amortization used to formulate the amounts reported in this Report?</t>
  </si>
  <si>
    <t>Wayne Christian, Commissioner</t>
  </si>
  <si>
    <t>Christi Craddick, Chairman</t>
  </si>
  <si>
    <t>Calendar Year 2023</t>
  </si>
  <si>
    <t>DEPOSITS DURING CALENDAR YEAR 2023</t>
  </si>
  <si>
    <t>Company:__________________________________  Report Type: (___) Original or (___) Amended   Report Year:  2023</t>
  </si>
  <si>
    <t>FOR THE YEAR ENDING DECEMBER 31, 2023</t>
  </si>
  <si>
    <t>Company:________________________________  Report Type: (___) Original or (___) Amended   Report Year:  2023</t>
  </si>
  <si>
    <t>Company:________________________________ Report Type: (___) Original or (___) Amended   Report Year:  2023</t>
  </si>
  <si>
    <r>
      <t xml:space="preserve">(114) Gas Plant Acquisition Adjustments      </t>
    </r>
    <r>
      <rPr>
        <sz val="8"/>
        <rFont val="Times New Roman"/>
        <family val="1"/>
      </rPr>
      <t>[requires Footnote]</t>
    </r>
  </si>
  <si>
    <t>(122) Accum. Provision for Depreciation and Amort</t>
  </si>
  <si>
    <t>(408.2) Taxes Other Than Income Taxes</t>
  </si>
  <si>
    <t>(410.2) Provision for Deferred Income Taxes</t>
  </si>
  <si>
    <t>(411.2) Provision for Deferred Income Taxes-Credit</t>
  </si>
  <si>
    <r>
      <t xml:space="preserve">(439) Adjustments to Ret. Earnings                  </t>
    </r>
    <r>
      <rPr>
        <sz val="8"/>
        <rFont val="Times New Roman"/>
        <family val="1"/>
      </rPr>
      <t>[requires Footnote]</t>
    </r>
  </si>
  <si>
    <t>(407.1) Amortization of Property Losses</t>
  </si>
  <si>
    <r>
      <t xml:space="preserve">(407.3) Regulatory Debits                                </t>
    </r>
    <r>
      <rPr>
        <sz val="8"/>
        <rFont val="Times New Roman"/>
        <family val="1"/>
      </rPr>
      <t>[requires Footnote]</t>
    </r>
  </si>
  <si>
    <r>
      <t xml:space="preserve">(407.4) Regulatory Credits                               </t>
    </r>
    <r>
      <rPr>
        <sz val="8"/>
        <rFont val="Times New Roman"/>
        <family val="1"/>
      </rPr>
      <t>[requires Footnote]</t>
    </r>
  </si>
  <si>
    <r>
      <t xml:space="preserve">(412) Revenues from Gas Plant Leased to Other </t>
    </r>
    <r>
      <rPr>
        <sz val="8"/>
        <rFont val="Times New Roman"/>
        <family val="1"/>
      </rPr>
      <t>[requires Footnote]</t>
    </r>
  </si>
  <si>
    <r>
      <t xml:space="preserve">(421.1) Gain on Disposition of Property          </t>
    </r>
    <r>
      <rPr>
        <sz val="8"/>
        <rFont val="Times New Roman"/>
        <family val="1"/>
      </rPr>
      <t>[requires Footnote]</t>
    </r>
  </si>
  <si>
    <r>
      <t xml:space="preserve">(421.2) Loss on Disposition of Property          </t>
    </r>
    <r>
      <rPr>
        <sz val="8"/>
        <rFont val="Times New Roman"/>
        <family val="1"/>
      </rPr>
      <t>[requires Footnote]</t>
    </r>
  </si>
  <si>
    <r>
      <t xml:space="preserve">(425) Miscellaneous Amortization                    </t>
    </r>
    <r>
      <rPr>
        <sz val="8"/>
        <rFont val="Times New Roman"/>
        <family val="1"/>
      </rPr>
      <t>[requires Footnote]</t>
    </r>
  </si>
  <si>
    <r>
      <t xml:space="preserve">(426.1-5) 'Various Income Deductions'              </t>
    </r>
    <r>
      <rPr>
        <sz val="8"/>
        <rFont val="Times New Roman"/>
        <family val="1"/>
      </rPr>
      <t>[requires Footnote]</t>
    </r>
  </si>
  <si>
    <r>
      <t xml:space="preserve">(182.1) Extraordinary Property Losses           </t>
    </r>
    <r>
      <rPr>
        <sz val="8"/>
        <rFont val="Times New Roman"/>
        <family val="1"/>
      </rPr>
      <t>[requires Footnote]</t>
    </r>
  </si>
  <si>
    <r>
      <t xml:space="preserve">(182.3) Other Regulatory Assets                     </t>
    </r>
    <r>
      <rPr>
        <sz val="8"/>
        <rFont val="Times New Roman"/>
        <family val="1"/>
      </rPr>
      <t>[requires Footnote]</t>
    </r>
  </si>
  <si>
    <r>
      <t xml:space="preserve">(186) Miscellaneous Deferred Debits              </t>
    </r>
    <r>
      <rPr>
        <sz val="8"/>
        <rFont val="Times New Roman"/>
        <family val="1"/>
      </rPr>
      <t>[requires Footnote]</t>
    </r>
  </si>
  <si>
    <r>
      <t xml:space="preserve">(191) Unrecovered Purchased Gas Costs        </t>
    </r>
    <r>
      <rPr>
        <sz val="8"/>
        <rFont val="Times New Roman"/>
        <family val="1"/>
      </rPr>
      <t>[requires Footnote]</t>
    </r>
  </si>
  <si>
    <r>
      <t xml:space="preserve">(242) Miscellaneous Current &amp; Accrued Liabilities      </t>
    </r>
    <r>
      <rPr>
        <sz val="8"/>
        <rFont val="Times New Roman"/>
        <family val="1"/>
      </rPr>
      <t>[Footnote]</t>
    </r>
  </si>
  <si>
    <r>
      <t xml:space="preserve">(253) Other Deferred Credits                           </t>
    </r>
    <r>
      <rPr>
        <sz val="8"/>
        <rFont val="Times New Roman"/>
        <family val="1"/>
      </rPr>
      <t>[requires Footnote]</t>
    </r>
  </si>
  <si>
    <r>
      <t xml:space="preserve">(254) Other Regulatory Liabilities                   </t>
    </r>
    <r>
      <rPr>
        <sz val="8"/>
        <rFont val="Times New Roman"/>
        <family val="1"/>
      </rPr>
      <t>[requires Footnote]</t>
    </r>
  </si>
  <si>
    <t>Total from additional sheets/footnotes (if needed)</t>
  </si>
  <si>
    <t>Totals from additional sheets/footnotes (if needed)</t>
  </si>
  <si>
    <t>RECONCILIATION OF GAS UTILITY TAX   (Tex. Util. Code, Chapter 122)   For The Year 2023</t>
  </si>
  <si>
    <r>
      <t xml:space="preserve">(496) Provision for Rate Refunds               </t>
    </r>
    <r>
      <rPr>
        <sz val="8"/>
        <rFont val="Times New Roman"/>
        <family val="1"/>
      </rPr>
      <t>[requires Footnote]</t>
    </r>
  </si>
  <si>
    <r>
      <t xml:space="preserve">(488) Miscellaneous Service Revenues         </t>
    </r>
    <r>
      <rPr>
        <sz val="8"/>
        <rFont val="Times New Roman"/>
        <family val="1"/>
      </rPr>
      <t>[requires footnote]</t>
    </r>
  </si>
  <si>
    <r>
      <t xml:space="preserve">'Unbilled Revenues' </t>
    </r>
    <r>
      <rPr>
        <sz val="8"/>
        <rFont val="Times New Roman"/>
        <family val="1"/>
      </rPr>
      <t>(if any, report here only)   [requires Footnote]</t>
    </r>
  </si>
  <si>
    <r>
      <t xml:space="preserve">(805.1) Purchased Gas Cost Adjustment </t>
    </r>
    <r>
      <rPr>
        <sz val="8"/>
        <rFont val="Times New Roman"/>
        <family val="1"/>
      </rPr>
      <t xml:space="preserve">  (Requires Footnote)</t>
    </r>
  </si>
  <si>
    <r>
      <t xml:space="preserve">(807) Purchased Gas Expenses                 </t>
    </r>
    <r>
      <rPr>
        <sz val="8"/>
        <rFont val="Times New Roman"/>
        <family val="1"/>
      </rPr>
      <t xml:space="preserve"> (Requires Footnote)</t>
    </r>
  </si>
  <si>
    <r>
      <t xml:space="preserve">(813) Other Gas Supply Expenses             </t>
    </r>
    <r>
      <rPr>
        <sz val="8"/>
        <rFont val="Times New Roman"/>
        <family val="1"/>
      </rPr>
      <t>[requires Footnote]</t>
    </r>
  </si>
  <si>
    <r>
      <t xml:space="preserve">(823) Gas Losses                                         </t>
    </r>
    <r>
      <rPr>
        <sz val="8"/>
        <rFont val="Times New Roman"/>
        <family val="1"/>
      </rPr>
      <t>[requires Footnote]</t>
    </r>
  </si>
  <si>
    <r>
      <t xml:space="preserve">(824) Other Expenses                                  </t>
    </r>
    <r>
      <rPr>
        <sz val="8"/>
        <rFont val="Times New Roman"/>
        <family val="1"/>
      </rPr>
      <t>[requires Footnote]</t>
    </r>
  </si>
  <si>
    <r>
      <t xml:space="preserve">(842.3) Gas Losses                                     </t>
    </r>
    <r>
      <rPr>
        <sz val="8"/>
        <rFont val="Times New Roman"/>
        <family val="1"/>
      </rPr>
      <t>[requires Footnote]</t>
    </r>
  </si>
  <si>
    <r>
      <t xml:space="preserve">(904) Uncollectible Accounts                   </t>
    </r>
    <r>
      <rPr>
        <sz val="8"/>
        <rFont val="Times New Roman"/>
        <family val="1"/>
      </rPr>
      <t xml:space="preserve"> [requires Footnote]</t>
    </r>
  </si>
  <si>
    <r>
      <t xml:space="preserve">(880) Other Expenses                                </t>
    </r>
    <r>
      <rPr>
        <sz val="8"/>
        <rFont val="Times New Roman"/>
        <family val="1"/>
      </rPr>
      <t>[requires Footnote]</t>
    </r>
  </si>
  <si>
    <r>
      <t xml:space="preserve">(859) Other Expenses                                </t>
    </r>
    <r>
      <rPr>
        <sz val="8"/>
        <rFont val="Times New Roman"/>
        <family val="1"/>
      </rPr>
      <t>[requires Footnote]</t>
    </r>
  </si>
  <si>
    <t xml:space="preserve">          Total miles of pipeline reported in last year's Annual Report - (Prior Year End Number)</t>
  </si>
  <si>
    <t>SUMMARY OF GAS HANDLED: 7/1/22 to 6/30/23</t>
  </si>
  <si>
    <t xml:space="preserve">Other (Specify): </t>
  </si>
  <si>
    <r>
      <t xml:space="preserve">             TOTAL NET UTILITY PLANT     </t>
    </r>
    <r>
      <rPr>
        <sz val="8"/>
        <rFont val="Times New Roman"/>
        <family val="1"/>
      </rPr>
      <t>(Lines 55 thru 58)</t>
    </r>
  </si>
  <si>
    <t>Company:_______________________________ Report Type: (____) Original or (____) Amended   Report Year:  2023</t>
  </si>
  <si>
    <r>
      <t xml:space="preserve">(414) Other Utility Operating Income              </t>
    </r>
    <r>
      <rPr>
        <sz val="8"/>
        <rFont val="Times New Roman"/>
        <family val="1"/>
      </rPr>
      <t>[requires Footnote]</t>
    </r>
  </si>
  <si>
    <r>
      <t xml:space="preserve">(411.6) Gains from Disposition of Utility Plant </t>
    </r>
    <r>
      <rPr>
        <sz val="8"/>
        <rFont val="Times New Roman"/>
        <family val="1"/>
      </rPr>
      <t>[requires Footnote]</t>
    </r>
  </si>
  <si>
    <r>
      <t xml:space="preserve">(411.7) Losses from Disposition of Utility Plant </t>
    </r>
    <r>
      <rPr>
        <sz val="8"/>
        <rFont val="Times New Roman"/>
        <family val="1"/>
      </rPr>
      <t>[requires Footnote]</t>
    </r>
  </si>
  <si>
    <r>
      <t xml:space="preserve">(211) Miscellaneous Paid-In Capital               </t>
    </r>
    <r>
      <rPr>
        <sz val="8"/>
        <rFont val="Times New Roman"/>
        <family val="1"/>
      </rPr>
      <t>[requires Footnote]</t>
    </r>
  </si>
  <si>
    <t xml:space="preserve">Telephone - </t>
  </si>
  <si>
    <t>Address -</t>
  </si>
  <si>
    <t xml:space="preserve">Email - </t>
  </si>
  <si>
    <t xml:space="preserve">Name, Title - </t>
  </si>
  <si>
    <t>Other (Specify):                           [footnote if needed]</t>
  </si>
  <si>
    <r>
      <t xml:space="preserve">(870-894) Operation and Maintenance Expenses  </t>
    </r>
    <r>
      <rPr>
        <i/>
        <sz val="10"/>
        <rFont val="Times New Roman"/>
        <family val="1"/>
      </rPr>
      <t xml:space="preserve">           </t>
    </r>
    <r>
      <rPr>
        <sz val="10"/>
        <rFont val="Times New Roman"/>
        <family val="1"/>
      </rPr>
      <t xml:space="preserve">  [footnote if needed]</t>
    </r>
  </si>
  <si>
    <r>
      <t xml:space="preserve">(901-916) Customer Account and Sales Expenses         </t>
    </r>
    <r>
      <rPr>
        <i/>
        <sz val="10"/>
        <rFont val="Times New Roman"/>
        <family val="1"/>
      </rPr>
      <t xml:space="preserve">    </t>
    </r>
    <r>
      <rPr>
        <sz val="10"/>
        <rFont val="Times New Roman"/>
        <family val="1"/>
      </rPr>
      <t xml:space="preserve"> [footnote if needed]</t>
    </r>
  </si>
  <si>
    <r>
      <t xml:space="preserve">(805-813) Other Gas Supply Expenses                             </t>
    </r>
    <r>
      <rPr>
        <i/>
        <sz val="10"/>
        <rFont val="Times New Roman"/>
        <family val="1"/>
      </rPr>
      <t xml:space="preserve"> </t>
    </r>
    <r>
      <rPr>
        <sz val="10"/>
        <rFont val="Times New Roman"/>
        <family val="1"/>
      </rPr>
      <t>[footnote if needed]</t>
    </r>
  </si>
  <si>
    <r>
      <t xml:space="preserve">(920-932) Administrative &amp; General Expenses   </t>
    </r>
    <r>
      <rPr>
        <i/>
        <sz val="10"/>
        <rFont val="Times New Roman"/>
        <family val="1"/>
      </rPr>
      <t xml:space="preserve">            </t>
    </r>
    <r>
      <rPr>
        <sz val="10"/>
        <rFont val="Times New Roman"/>
        <family val="1"/>
      </rPr>
      <t xml:space="preserve">    [footnote if needed]</t>
    </r>
  </si>
  <si>
    <r>
      <t xml:space="preserve">(403-407.2) Depreciation and Amortization </t>
    </r>
    <r>
      <rPr>
        <i/>
        <sz val="10"/>
        <rFont val="Times New Roman"/>
        <family val="1"/>
      </rPr>
      <t xml:space="preserve">                      </t>
    </r>
    <r>
      <rPr>
        <sz val="10"/>
        <rFont val="Times New Roman"/>
        <family val="1"/>
      </rPr>
      <t>[footnote if needed]</t>
    </r>
  </si>
  <si>
    <t>(870-894) Operation and Maintenance Expenses       [footnote if needed]</t>
  </si>
  <si>
    <t>(805-813) Other Gas Supply Expenses                      [footnote if needed]</t>
  </si>
  <si>
    <t>(901-916) Customer Account and Sales Expenses      [footnote if needed]</t>
  </si>
  <si>
    <t>(920-932) Administrative &amp; General Expenses           [footnote if needed]</t>
  </si>
  <si>
    <t>(403-407.2) Depreciation and Amortization               [footnote if needed]</t>
  </si>
  <si>
    <r>
      <t xml:space="preserve">Other (Specify):      </t>
    </r>
    <r>
      <rPr>
        <i/>
        <sz val="10"/>
        <rFont val="Times New Roman"/>
        <family val="1"/>
      </rPr>
      <t xml:space="preserve"> </t>
    </r>
    <r>
      <rPr>
        <sz val="10"/>
        <rFont val="Times New Roman"/>
        <family val="1"/>
      </rPr>
      <t>[footnote if needed]</t>
    </r>
  </si>
  <si>
    <t>(805-813) Other Gas Supply Expenses                       [footnote if needed]</t>
  </si>
  <si>
    <t>(870-894) Operation and Maintenance Expenses        [footnote if needed]</t>
  </si>
  <si>
    <t>(901-916) Customer Account and Sales Expenses       [footnote if needed]</t>
  </si>
  <si>
    <t>(920-932) Administrative &amp; General Expenses            [footnote if needed]</t>
  </si>
  <si>
    <t>(403-407.2) Depreciation and Amortization                [footnote if needed]</t>
  </si>
  <si>
    <t>Pipeline Safety Fee</t>
  </si>
  <si>
    <t>Royalty Revenues</t>
  </si>
  <si>
    <t>EMAIL COPY</t>
  </si>
  <si>
    <t xml:space="preserve">If the space provided in any schedule is insufficient, insert attached pages necessary into the pdf file. </t>
  </si>
  <si>
    <t>Select the tab labeled 'Gas'.</t>
  </si>
  <si>
    <t>(leave blank if not applicable)</t>
  </si>
  <si>
    <t>FERC Filer</t>
  </si>
  <si>
    <t xml:space="preserve">One completed emailed copy of the annual report should be submitted to the RRC via gutax@rrc.texas.gov.  </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</si>
  <si>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</si>
  <si>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</si>
  <si>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r>
      <t xml:space="preserve">APPLICABLE" in Column (d) on the </t>
    </r>
    <r>
      <rPr>
        <b/>
        <sz val="11"/>
        <rFont val="Arial"/>
        <family val="2"/>
      </rPr>
      <t>List of Schedules</t>
    </r>
    <r>
      <rPr>
        <sz val="11"/>
        <rFont val="Arial"/>
        <family val="2"/>
      </rPr>
      <t>, page iii.</t>
    </r>
  </si>
  <si>
    <t>https://ferc.gov/accounting-matters-1.</t>
  </si>
  <si>
    <t>WAS 4.86%   (.0486)</t>
  </si>
  <si>
    <r>
      <t xml:space="preserve">Balance Sheet                               </t>
    </r>
    <r>
      <rPr>
        <b/>
        <sz val="10"/>
        <rFont val="Times New Roman"/>
        <family val="1"/>
      </rPr>
      <t xml:space="preserve"> (do not omit these pages)</t>
    </r>
  </si>
  <si>
    <r>
      <t xml:space="preserve">Income Statement                       </t>
    </r>
    <r>
      <rPr>
        <b/>
        <sz val="10"/>
        <rFont val="Times New Roman"/>
        <family val="1"/>
      </rPr>
      <t xml:space="preserve">  (do not omit these pages)</t>
    </r>
  </si>
  <si>
    <r>
      <t xml:space="preserve">Affidavit                                             </t>
    </r>
    <r>
      <rPr>
        <b/>
        <sz val="10"/>
        <rFont val="Times New Roman"/>
        <family val="1"/>
      </rPr>
      <t xml:space="preserve"> (do not omit this page)</t>
    </r>
  </si>
  <si>
    <r>
      <t xml:space="preserve">Utility Information                              </t>
    </r>
    <r>
      <rPr>
        <b/>
        <sz val="10"/>
        <rFont val="Times New Roman"/>
        <family val="1"/>
      </rPr>
      <t>(do not omit this page)</t>
    </r>
  </si>
  <si>
    <r>
      <t xml:space="preserve">Important Changes During the Year </t>
    </r>
    <r>
      <rPr>
        <b/>
        <sz val="10"/>
        <rFont val="Times New Roman"/>
        <family val="1"/>
      </rPr>
      <t xml:space="preserve"> (do not omit this page)</t>
    </r>
  </si>
  <si>
    <r>
      <t xml:space="preserve">Affiliates                                           </t>
    </r>
    <r>
      <rPr>
        <b/>
        <sz val="10"/>
        <rFont val="Times New Roman"/>
        <family val="1"/>
      </rPr>
      <t xml:space="preserve">  (do not omit this page)</t>
    </r>
  </si>
  <si>
    <r>
      <t xml:space="preserve">Depreciation Disclosure             </t>
    </r>
    <r>
      <rPr>
        <b/>
        <sz val="10"/>
        <rFont val="Times New Roman"/>
        <family val="1"/>
      </rPr>
      <t xml:space="preserve">  (do not omit this page)</t>
    </r>
  </si>
  <si>
    <r>
      <t xml:space="preserve">Reconciliation of Gas Utility Tax  </t>
    </r>
    <r>
      <rPr>
        <b/>
        <sz val="10"/>
        <rFont val="Times New Roman"/>
        <family val="1"/>
      </rPr>
      <t xml:space="preserve">  (do not omit this page)</t>
    </r>
  </si>
  <si>
    <t xml:space="preserve">These  instructions  should  be  carefully  observed,   and  each  question should be answered  fully and </t>
  </si>
  <si>
    <t>(Customary abbreviations may be used.)</t>
  </si>
  <si>
    <r>
      <t>For purchase, sales, and transportation activity, provide the full names of the other parties involved</t>
    </r>
    <r>
      <rPr>
        <sz val="11"/>
        <rFont val="Arial"/>
        <family val="2"/>
      </rPr>
      <t xml:space="preserve">. </t>
    </r>
  </si>
  <si>
    <t xml:space="preserve">The applicable schedule number and title should appear on all inserted pages, and continuation of </t>
  </si>
  <si>
    <t>line numbering is required on all attachments.</t>
  </si>
  <si>
    <t xml:space="preserve">Distribution and transmission gas utilities are required to operate and report utilizing the Federal Energy </t>
  </si>
  <si>
    <t xml:space="preserve">Regulatory Commission (FERC) Uniform System of Accounts (USOA). A gas utility may, however, utilize a </t>
  </si>
  <si>
    <t xml:space="preserve">modified account numbering system, provided the gas utility maintains a readily accessible cross-reference to </t>
  </si>
  <si>
    <t xml:space="preserve">the FERC USOA. See the FERC USOA prescribed for Natural Gas Companies visit the FERC website at </t>
  </si>
  <si>
    <r>
      <t xml:space="preserve">For any resubmission, submit a revised </t>
    </r>
    <r>
      <rPr>
        <b/>
        <sz val="11"/>
        <rFont val="Arial"/>
        <family val="2"/>
      </rPr>
      <t>List of Schedules</t>
    </r>
    <r>
      <rPr>
        <sz val="11"/>
        <rFont val="Arial"/>
        <family val="2"/>
      </rPr>
      <t xml:space="preserve"> (pages iii &amp; iv ) and provide a brief explanation for </t>
    </r>
  </si>
  <si>
    <t>the resubmission in Column (d). If additional space is needed, provide a footnote on page 38 'Footnote Data'.</t>
  </si>
  <si>
    <t xml:space="preserve">All dollars and volumes should be rounded to the nearest whole number except where reporting a rate per  </t>
  </si>
  <si>
    <t xml:space="preserve">Million British Thermal Units (MMBtu).Where dates are required, state the month and day as well as the year. </t>
  </si>
  <si>
    <t>where applicable.</t>
  </si>
  <si>
    <t xml:space="preserve">accurately. Every annual report should,  in all particulars,  be complete in itself,  and references to the </t>
  </si>
  <si>
    <t xml:space="preserve">returns of former years should not be made to take the place of required entries. Enter "none" or  "n/a" </t>
  </si>
  <si>
    <t xml:space="preserve">For any page that is not applicable to the respondent, omit the page when filing, and enter "NA", </t>
  </si>
  <si>
    <r>
      <t xml:space="preserve">"NONE", or "NOT APPLICABLE" in Column (d) on page iii, </t>
    </r>
    <r>
      <rPr>
        <b/>
        <sz val="11"/>
        <rFont val="Arial"/>
        <family val="2"/>
      </rPr>
      <t>List of Schedules</t>
    </r>
    <r>
      <rPr>
        <sz val="11"/>
        <rFont val="Arial"/>
        <family val="2"/>
      </rPr>
      <t xml:space="preserve">.  Note: Some pages </t>
    </r>
  </si>
  <si>
    <t xml:space="preserve">must be submitted and entering "None" or "N/A" would be appropriate when applicable </t>
  </si>
  <si>
    <t>(i.e. pages 5 and 6).</t>
  </si>
  <si>
    <t xml:space="preserve">The  figures  in  this  report  shall  cover  a period of  one  calendar  year  (12 months),   </t>
  </si>
  <si>
    <t xml:space="preserve">beginning  January 1  and ending December 31  of the  year  being  reported. (No deviation from this </t>
  </si>
  <si>
    <t>period will be acceptable, unless specified in the schedule instructions.)</t>
  </si>
  <si>
    <t xml:space="preserve">include the reason for the additional requested extension. </t>
  </si>
  <si>
    <t xml:space="preserve">granted in 30 day increments. Any additional extension request must also be in writing via email, and </t>
  </si>
  <si>
    <t xml:space="preserve">Any request for an extension to the April 1, 2024, deadline for filing the 2023 Annual Report must be </t>
  </si>
  <si>
    <t xml:space="preserve">submitted in writing via email, and must include the reason for the extension. Extensions will only be </t>
  </si>
  <si>
    <r>
      <t xml:space="preserve">16 Texas Administrative Code, (TAC) § 7.301,  </t>
    </r>
    <r>
      <rPr>
        <i/>
        <sz val="11"/>
        <rFont val="Arial"/>
        <family val="2"/>
      </rPr>
      <t>Annual Report</t>
    </r>
    <r>
      <rPr>
        <sz val="11"/>
        <rFont val="Arial"/>
        <family val="2"/>
      </rPr>
      <t xml:space="preserve">,  provides that each "gas utility",  </t>
    </r>
  </si>
  <si>
    <t xml:space="preserve">"public utility" or "utility" subject to the regulation and control of the Railroad Commission of Texas (RRC) </t>
  </si>
  <si>
    <r>
      <t>must file an Annual Report with the RRC</t>
    </r>
    <r>
      <rPr>
        <b/>
        <sz val="11"/>
        <rFont val="Arial"/>
        <family val="2"/>
      </rPr>
      <t xml:space="preserve"> not later than April 1 of each calendar year</t>
    </r>
    <r>
      <rPr>
        <sz val="11"/>
        <rFont val="Arial"/>
        <family val="2"/>
      </rPr>
      <t xml:space="preserve">. </t>
    </r>
  </si>
  <si>
    <t>Unappropriated Retained Earnings - Balance at Jan.1, 2023</t>
  </si>
  <si>
    <t>(216) Unappropriated Retained Earnings - at Dec.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</si>
</sst>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00%"/>
    <numFmt numFmtId="166" formatCode="_(&quot;$&quot;* #,##0.000_);_(&quot;$&quot;* \(#,##0.000\);_(&quot;$&quot;* &quot;-&quot;???_);_(@_)"/>
  </numFmts>
  <fonts count="69">
    <font>
      <sz val="10"/>
      <name val="Arial"/>
    </font>
    <font>
      <b/>
      <sz val="10"/>
      <name val="Arial"/>
      <family val="2"/>
    </font>
    <font>
      <i/>
      <sz val="10"/>
      <name val="Arial"/>
      <family val="2"/>
    </font>
    <font>
      <sz val="10"/>
      <name val="Arial"/>
      <family val="2"/>
    </font>
    <font>
      <b/>
      <sz val="18"/>
      <name val="Arial"/>
      <family val="2"/>
    </font>
    <font>
      <b/>
      <sz val="12"/>
      <name val="Arial"/>
      <family val="2"/>
    </font>
    <font>
      <sz val="8"/>
      <name val="Arial"/>
      <family val="2"/>
    </font>
    <font>
      <b/>
      <sz val="14"/>
      <name val="Times New Roman"/>
      <family val="1"/>
    </font>
    <font>
      <sz val="10"/>
      <name val="Times New Roman"/>
      <family val="1"/>
    </font>
    <font>
      <b/>
      <sz val="12"/>
      <name val="Times New Roman"/>
      <family val="1"/>
    </font>
    <font>
      <b/>
      <sz val="10"/>
      <name val="Times New Roman"/>
      <family val="1"/>
    </font>
    <font>
      <i/>
      <sz val="10"/>
      <name val="Times New Roman"/>
      <family val="1"/>
    </font>
    <font>
      <b/>
      <sz val="18"/>
      <name val="Times New Roman"/>
      <family val="1"/>
    </font>
    <font>
      <b/>
      <sz val="20"/>
      <name val="Times New Roman"/>
      <family val="1"/>
    </font>
    <font>
      <sz val="10"/>
      <name val="Times New Roman"/>
      <family val="1"/>
    </font>
    <font>
      <b/>
      <sz val="10"/>
      <name val="Times New Roman"/>
      <family val="1"/>
    </font>
    <font>
      <b/>
      <i/>
      <sz val="10"/>
      <name val="Times New Roman"/>
      <family val="1"/>
    </font>
    <font>
      <sz val="14"/>
      <name val="Monotype Sorts"/>
      <charset val="2"/>
    </font>
    <font>
      <sz val="12"/>
      <name val="Monotype Sorts"/>
      <charset val="2"/>
    </font>
    <font>
      <sz val="12"/>
      <name val="Times New Roman"/>
      <family val="1"/>
    </font>
    <font>
      <b/>
      <sz val="13"/>
      <name val="Times New Roman"/>
      <family val="1"/>
    </font>
    <font>
      <b/>
      <sz val="12"/>
      <name val="Times New Roman"/>
      <family val="1"/>
    </font>
    <font>
      <u/>
      <sz val="9"/>
      <color indexed="12"/>
      <name val="Arial"/>
      <family val="2"/>
    </font>
    <font>
      <b/>
      <sz val="11"/>
      <name val="Times New Roman"/>
      <family val="1"/>
    </font>
    <font>
      <sz val="11"/>
      <name val="Times New Roman"/>
      <family val="1"/>
    </font>
    <font>
      <sz val="8"/>
      <name val="Times New Roman"/>
      <family val="1"/>
    </font>
    <font>
      <sz val="8"/>
      <name val="Times New Roman"/>
      <family val="1"/>
    </font>
    <font>
      <sz val="9"/>
      <name val="Times New Roman"/>
      <family val="1"/>
    </font>
    <font>
      <b/>
      <i/>
      <sz val="10"/>
      <name val="Times New Roman"/>
      <family val="1"/>
    </font>
    <font>
      <b/>
      <u/>
      <sz val="10"/>
      <name val="Times New Roman"/>
      <family val="1"/>
    </font>
    <font>
      <b/>
      <sz val="9"/>
      <name val="Times New Roman"/>
      <family val="1"/>
    </font>
    <font>
      <sz val="7.5"/>
      <name val="Times New Roman"/>
      <family val="1"/>
    </font>
    <font>
      <b/>
      <sz val="8"/>
      <name val="Times New Roman"/>
      <family val="1"/>
    </font>
    <font>
      <u/>
      <sz val="10"/>
      <name val="Times New Roman"/>
      <family val="1"/>
    </font>
    <font>
      <b/>
      <sz val="6"/>
      <name val="Times New Roman"/>
      <family val="1"/>
    </font>
    <font>
      <b/>
      <sz val="8"/>
      <name val="Times New Roman"/>
      <family val="1"/>
    </font>
    <font>
      <i/>
      <sz val="10"/>
      <name val="Times New Roman"/>
      <family val="1"/>
    </font>
    <font>
      <sz val="18"/>
      <name val="Arial Black"/>
      <family val="2"/>
    </font>
    <font>
      <sz val="16"/>
      <name val="Arial Black"/>
      <family val="2"/>
    </font>
    <font>
      <sz val="10"/>
      <color indexed="10"/>
      <name val="Times New Roman"/>
      <family val="1"/>
    </font>
    <font>
      <b/>
      <u/>
      <sz val="11"/>
      <name val="Times New Roman"/>
      <family val="1"/>
    </font>
    <font>
      <sz val="10"/>
      <name val="Arial"/>
      <family val="2"/>
    </font>
    <font>
      <sz val="24"/>
      <name val="Arial Black"/>
      <family val="2"/>
    </font>
    <font>
      <i/>
      <sz val="12"/>
      <name val="Times New Roman"/>
      <family val="1"/>
    </font>
    <font>
      <i/>
      <sz val="9.5"/>
      <name val="Times New Roman"/>
      <family val="1"/>
    </font>
    <font>
      <b/>
      <i/>
      <sz val="12"/>
      <name val="Times New Roman"/>
      <family val="1"/>
    </font>
    <font>
      <b/>
      <i/>
      <sz val="11"/>
      <name val="Times New Roman"/>
      <family val="1"/>
    </font>
    <font>
      <b/>
      <u/>
      <sz val="12"/>
      <name val="Times New Roman"/>
      <family val="1"/>
    </font>
    <font>
      <sz val="14"/>
      <name val="Times New Roman"/>
      <family val="1"/>
    </font>
    <font>
      <sz val="10"/>
      <color theme="0" tint="-0.14996795556505021"/>
      <name val="Arial"/>
      <family val="2"/>
    </font>
    <font>
      <sz val="8"/>
      <color theme="0" tint="-0.14996795556505021"/>
      <name val="Arial"/>
      <family val="2"/>
    </font>
    <font>
      <b/>
      <sz val="20"/>
      <name val="Arial"/>
      <family val="2"/>
    </font>
    <font>
      <sz val="20"/>
      <name val="Arial"/>
      <family val="2"/>
    </font>
    <font>
      <b/>
      <sz val="22"/>
      <name val="Arial Black"/>
      <family val="2"/>
    </font>
    <font>
      <b/>
      <sz val="20"/>
      <name val="Arial Black"/>
      <family val="2"/>
    </font>
    <font>
      <b/>
      <sz val="18"/>
      <name val="Arial Black"/>
      <family val="2"/>
    </font>
    <font>
      <sz val="12"/>
      <name val="Arial"/>
      <family val="2"/>
    </font>
    <font>
      <b/>
      <sz val="9"/>
      <name val="Arial"/>
      <family val="2"/>
    </font>
    <font>
      <sz val="9"/>
      <name val="Arial"/>
      <family val="2"/>
    </font>
    <font>
      <sz val="10"/>
      <name val="Arial"/>
      <family val="2"/>
    </font>
    <font>
      <b/>
      <sz val="14"/>
      <name val="Arial"/>
      <family val="2"/>
    </font>
    <font>
      <sz val="11"/>
      <name val="Arial"/>
      <family val="2"/>
    </font>
    <font>
      <i/>
      <sz val="11"/>
      <name val="Arial"/>
      <family val="2"/>
    </font>
    <font>
      <b/>
      <sz val="11"/>
      <name val="Arial"/>
      <family val="2"/>
    </font>
    <font>
      <u/>
      <sz val="11"/>
      <color indexed="12"/>
      <name val="Arial"/>
      <family val="2"/>
    </font>
    <font>
      <sz val="10"/>
      <color theme="0"/>
      <name val="Times New Roman"/>
      <family val="1"/>
    </font>
    <font>
      <sz val="10"/>
      <color theme="0"/>
      <name val="Arial"/>
      <family val="2"/>
    </font>
    <font>
      <b/>
      <sz val="14"/>
      <color theme="0"/>
      <name val="Times New Roman"/>
      <family val="1"/>
    </font>
    <font>
      <b/>
      <sz val="10"/>
      <color theme="0"/>
      <name val="Times New Roman"/>
      <family val="1"/>
    </font>
  </fonts>
  <fills count="8">
    <fill>
      <patternFill patternType="none"/>
    </fill>
    <fill>
      <patternFill patternType="gray125"/>
    </fill>
    <fill>
      <patternFill patternType="solid">
        <fgColor indexed="22"/>
        <bgColor indexed="32"/>
      </patternFill>
    </fill>
    <fill>
      <patternFill patternType="solid">
        <fgColor indexed="22"/>
        <bgColor indexed="9"/>
      </patternFill>
    </fill>
    <fill>
      <patternFill patternType="solid">
        <fgColor indexed="22"/>
        <bgColor indexed="64"/>
      </patternFill>
    </fill>
    <fill>
      <patternFill patternType="solid">
        <fgColor indexed="9"/>
        <bgColor indexed="32"/>
      </patternFill>
    </fill>
    <fill>
      <patternFill patternType="solid">
        <fgColor theme="0" tint="-0.14996795556505021"/>
        <bgColor indexed="64"/>
      </patternFill>
    </fill>
    <fill>
      <patternFill patternType="solid">
        <fgColor theme="0" tint="-0.14999847407452621"/>
        <bgColor indexed="64"/>
      </patternFill>
    </fill>
  </fills>
  <borders count="80">
    <border>
      <left/>
      <right/>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ck">
        <color indexed="64"/>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s>
  <cellStyleXfs count="38">
    <xf numFmtId="0" fontId="0" fillId="0" borderId="0"/>
    <xf numFmtId="37" fontId="3" fillId="0" borderId="0" applyFill="0" applyBorder="0" applyAlignment="0" applyProtection="0"/>
    <xf numFmtId="5"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1" applyNumberFormat="0" applyFill="0" applyAlignment="0" applyProtection="0"/>
    <xf numFmtId="9" fontId="59" fillId="0" borderId="0" applyFont="0" applyFill="0" applyBorder="0" applyAlignment="0" applyProtection="0"/>
  </cellStyleXfs>
  <cellXfs count="1508">
    <xf numFmtId="0" fontId="0" fillId="0" borderId="0" xfId="0"/>
    <xf numFmtId="0" fontId="3" fillId="0" borderId="0" xfId="10" applyBorder="1"/>
    <xf numFmtId="0" fontId="3" fillId="0" borderId="0" xfId="11"/>
    <xf numFmtId="0" fontId="10" fillId="0" borderId="0" xfId="10" applyFont="1"/>
    <xf numFmtId="0" fontId="3" fillId="0" borderId="0" xfId="13"/>
    <xf numFmtId="0" fontId="8" fillId="0" borderId="0" xfId="27" applyFont="1"/>
    <xf numFmtId="0" fontId="3" fillId="0" borderId="0" xfId="26"/>
    <xf numFmtId="0" fontId="10" fillId="0" borderId="0" xfId="8" applyFont="1" applyFill="1"/>
    <xf numFmtId="0" fontId="16" fillId="0" borderId="0" xfId="0" applyFont="1" applyAlignment="1">
      <alignment horizontal="left"/>
    </xf>
    <xf numFmtId="0" fontId="8" fillId="0" borderId="0" xfId="27" applyFont="1" applyBorder="1"/>
    <xf numFmtId="0" fontId="16" fillId="0" borderId="0" xfId="35" applyFont="1" applyAlignment="1">
      <alignment horizontal="left"/>
    </xf>
    <xf numFmtId="0" fontId="3" fillId="0" borderId="0" xfId="35" applyAlignment="1">
      <alignment horizontal="left"/>
    </xf>
    <xf numFmtId="0" fontId="3" fillId="0" borderId="0" xfId="35"/>
    <xf numFmtId="0" fontId="8" fillId="0" borderId="0" xfId="34" applyFont="1"/>
    <xf numFmtId="0" fontId="8" fillId="0" borderId="0" xfId="34" applyFont="1" applyAlignment="1">
      <alignment horizontal="center"/>
    </xf>
    <xf numFmtId="0" fontId="10" fillId="0" borderId="0" xfId="34" applyFont="1" applyAlignment="1">
      <alignment horizontal="center"/>
    </xf>
    <xf numFmtId="0" fontId="7" fillId="0" borderId="0" xfId="34" applyFont="1" applyAlignment="1">
      <alignment horizontal="centerContinuous"/>
    </xf>
    <xf numFmtId="0" fontId="8" fillId="0" borderId="0" xfId="34" applyFont="1" applyFill="1"/>
    <xf numFmtId="0" fontId="10" fillId="0" borderId="3" xfId="34" applyFont="1" applyFill="1" applyBorder="1" applyAlignment="1">
      <alignment horizontal="center" vertical="center"/>
    </xf>
    <xf numFmtId="0" fontId="10" fillId="0" borderId="5" xfId="34" applyFont="1" applyBorder="1" applyAlignment="1">
      <alignment horizontal="center"/>
    </xf>
    <xf numFmtId="0" fontId="10" fillId="0" borderId="6" xfId="34" applyFont="1" applyBorder="1" applyAlignment="1">
      <alignment horizontal="center"/>
    </xf>
    <xf numFmtId="0" fontId="10" fillId="0" borderId="7" xfId="34" applyFont="1" applyBorder="1" applyAlignment="1">
      <alignment horizontal="center"/>
    </xf>
    <xf numFmtId="0" fontId="7" fillId="0" borderId="0" xfId="34" applyFont="1" applyFill="1" applyAlignment="1">
      <alignment horizontal="centerContinuous"/>
    </xf>
    <xf numFmtId="0" fontId="2" fillId="0" borderId="0" xfId="35" applyFont="1" applyAlignment="1">
      <alignment horizontal="left"/>
    </xf>
    <xf numFmtId="0" fontId="10" fillId="0" borderId="8" xfId="34" applyFont="1" applyBorder="1" applyAlignment="1">
      <alignment horizontal="center" vertical="center"/>
    </xf>
    <xf numFmtId="0" fontId="10" fillId="0" borderId="9" xfId="34" applyFont="1" applyBorder="1" applyAlignment="1">
      <alignment horizontal="center" vertical="center"/>
    </xf>
    <xf numFmtId="0" fontId="10" fillId="0" borderId="10" xfId="34" applyFont="1" applyBorder="1" applyAlignment="1">
      <alignment horizontal="center" vertical="center"/>
    </xf>
    <xf numFmtId="0" fontId="8" fillId="0" borderId="11" xfId="34" applyFont="1" applyFill="1" applyBorder="1"/>
    <xf numFmtId="0" fontId="10" fillId="0" borderId="0" xfId="34" applyFont="1" applyBorder="1" applyAlignment="1">
      <alignment horizontal="center"/>
    </xf>
    <xf numFmtId="0" fontId="8" fillId="0" borderId="11" xfId="34" applyFont="1" applyBorder="1" applyAlignment="1">
      <alignment horizontal="center"/>
    </xf>
    <xf numFmtId="0" fontId="23" fillId="0" borderId="12" xfId="34" applyFont="1" applyFill="1" applyBorder="1" applyAlignment="1">
      <alignment horizontal="center" vertical="center"/>
    </xf>
    <xf numFmtId="0" fontId="3" fillId="0" borderId="0" xfId="35" applyAlignment="1">
      <alignment horizontal="center"/>
    </xf>
    <xf numFmtId="0" fontId="23" fillId="0" borderId="13" xfId="34" applyFont="1" applyFill="1" applyBorder="1" applyAlignment="1">
      <alignment horizontal="center" vertical="center"/>
    </xf>
    <xf numFmtId="0" fontId="8" fillId="0" borderId="0" xfId="28" applyFont="1" applyAlignment="1">
      <alignment horizontal="center"/>
    </xf>
    <xf numFmtId="0" fontId="8" fillId="0" borderId="0" xfId="28" applyFont="1"/>
    <xf numFmtId="0" fontId="8" fillId="0" borderId="15" xfId="34" applyFont="1" applyFill="1" applyBorder="1" applyAlignment="1">
      <alignment horizontal="center" vertical="center"/>
    </xf>
    <xf numFmtId="0" fontId="8" fillId="0" borderId="7" xfId="34" applyFont="1" applyBorder="1" applyAlignment="1">
      <alignment vertical="center"/>
    </xf>
    <xf numFmtId="0" fontId="25" fillId="0" borderId="0" xfId="34" applyFont="1" applyFill="1" applyBorder="1" applyAlignment="1">
      <alignment horizontal="center" vertical="center"/>
    </xf>
    <xf numFmtId="0" fontId="10" fillId="0" borderId="17" xfId="34" applyFont="1" applyBorder="1" applyAlignment="1">
      <alignment horizontal="centerContinuous" vertical="center"/>
    </xf>
    <xf numFmtId="0" fontId="10" fillId="0" borderId="18" xfId="34" applyFont="1" applyBorder="1" applyAlignment="1">
      <alignment horizontal="centerContinuous" vertical="center"/>
    </xf>
    <xf numFmtId="0" fontId="10" fillId="0" borderId="19" xfId="34" applyFont="1" applyBorder="1" applyAlignment="1">
      <alignment horizontal="centerContinuous" vertical="center"/>
    </xf>
    <xf numFmtId="0" fontId="1" fillId="0" borderId="20" xfId="34" applyFont="1" applyBorder="1" applyAlignment="1">
      <alignment horizontal="centerContinuous" vertical="center"/>
    </xf>
    <xf numFmtId="0" fontId="10" fillId="0" borderId="0" xfId="34" applyFont="1" applyBorder="1" applyAlignment="1">
      <alignment horizontal="center" vertical="center"/>
    </xf>
    <xf numFmtId="0" fontId="8" fillId="0" borderId="0" xfId="34" applyFont="1" applyFill="1" applyBorder="1" applyAlignment="1">
      <alignment vertical="center"/>
    </xf>
    <xf numFmtId="0" fontId="8" fillId="0" borderId="0" xfId="34" applyFont="1" applyBorder="1" applyAlignment="1">
      <alignment vertical="center"/>
    </xf>
    <xf numFmtId="0" fontId="3" fillId="0" borderId="0" xfId="32"/>
    <xf numFmtId="0" fontId="8" fillId="0" borderId="0" xfId="29" applyFont="1" applyAlignment="1">
      <alignment horizontal="left"/>
    </xf>
    <xf numFmtId="0" fontId="8" fillId="0" borderId="0" xfId="29" applyFont="1"/>
    <xf numFmtId="0" fontId="2" fillId="0" borderId="0" xfId="32" applyFont="1" applyAlignment="1">
      <alignment horizontal="left"/>
    </xf>
    <xf numFmtId="0" fontId="10" fillId="0" borderId="5" xfId="29" applyFont="1" applyBorder="1" applyAlignment="1">
      <alignment horizontal="center" vertical="center"/>
    </xf>
    <xf numFmtId="0" fontId="10" fillId="0" borderId="7" xfId="29" applyFont="1" applyBorder="1" applyAlignment="1">
      <alignment horizontal="center" vertical="center"/>
    </xf>
    <xf numFmtId="0" fontId="10" fillId="0" borderId="3" xfId="29" applyFont="1" applyBorder="1" applyAlignment="1">
      <alignment horizontal="center" vertical="center"/>
    </xf>
    <xf numFmtId="0" fontId="10" fillId="0" borderId="21" xfId="29" applyFont="1" applyBorder="1" applyAlignment="1">
      <alignment vertical="center"/>
    </xf>
    <xf numFmtId="0" fontId="8" fillId="0" borderId="21" xfId="29" applyFont="1" applyBorder="1" applyAlignment="1">
      <alignment vertical="center"/>
    </xf>
    <xf numFmtId="0" fontId="10" fillId="0" borderId="4" xfId="29" applyFont="1" applyBorder="1" applyAlignment="1">
      <alignment vertical="center"/>
    </xf>
    <xf numFmtId="0" fontId="8" fillId="0" borderId="0" xfId="29" applyFont="1" applyFill="1"/>
    <xf numFmtId="0" fontId="10" fillId="0" borderId="0" xfId="29" applyFont="1" applyFill="1" applyAlignment="1">
      <alignment horizontal="center"/>
    </xf>
    <xf numFmtId="0" fontId="8" fillId="0" borderId="0" xfId="33" applyFont="1"/>
    <xf numFmtId="0" fontId="8" fillId="0" borderId="0" xfId="24" applyFont="1"/>
    <xf numFmtId="0" fontId="8" fillId="0" borderId="0" xfId="24" applyFont="1" applyFill="1"/>
    <xf numFmtId="0" fontId="3" fillId="0" borderId="0" xfId="30"/>
    <xf numFmtId="0" fontId="10" fillId="0" borderId="17" xfId="24" applyFont="1" applyFill="1" applyBorder="1" applyAlignment="1">
      <alignment horizontal="center" vertical="center"/>
    </xf>
    <xf numFmtId="0" fontId="10" fillId="0" borderId="22" xfId="24" applyFont="1" applyFill="1" applyBorder="1" applyAlignment="1">
      <alignment horizontal="center" vertical="center"/>
    </xf>
    <xf numFmtId="0" fontId="10" fillId="0" borderId="7" xfId="24" applyFont="1" applyFill="1" applyBorder="1" applyAlignment="1">
      <alignment horizontal="center" vertical="center"/>
    </xf>
    <xf numFmtId="0" fontId="10" fillId="0" borderId="19" xfId="24" applyFont="1" applyFill="1" applyBorder="1" applyAlignment="1">
      <alignment horizontal="center" vertical="center"/>
    </xf>
    <xf numFmtId="0" fontId="10" fillId="0" borderId="3" xfId="24" applyFont="1" applyBorder="1" applyAlignment="1">
      <alignment horizontal="center" vertical="center"/>
    </xf>
    <xf numFmtId="0" fontId="10" fillId="0" borderId="7" xfId="24" applyFont="1" applyBorder="1" applyAlignment="1">
      <alignment horizontal="center" vertical="center"/>
    </xf>
    <xf numFmtId="0" fontId="10" fillId="0" borderId="11" xfId="24" applyFont="1" applyBorder="1" applyAlignment="1">
      <alignment horizontal="center" vertical="center"/>
    </xf>
    <xf numFmtId="0" fontId="33" fillId="0" borderId="0" xfId="24" applyFont="1" applyFill="1"/>
    <xf numFmtId="0" fontId="8" fillId="0" borderId="0" xfId="35" applyFont="1"/>
    <xf numFmtId="0" fontId="7" fillId="0" borderId="0" xfId="34" quotePrefix="1" applyFont="1" applyAlignment="1">
      <alignment horizontal="centerContinuous"/>
    </xf>
    <xf numFmtId="0" fontId="7" fillId="0" borderId="0" xfId="34" quotePrefix="1" applyFont="1" applyFill="1" applyAlignment="1">
      <alignment horizontal="centerContinuous"/>
    </xf>
    <xf numFmtId="0" fontId="9" fillId="0" borderId="25" xfId="15" applyFont="1" applyBorder="1" applyAlignment="1">
      <alignment horizontal="centerContinuous" vertical="center"/>
    </xf>
    <xf numFmtId="0" fontId="8" fillId="0" borderId="0" xfId="15" applyFont="1" applyFill="1"/>
    <xf numFmtId="0" fontId="7" fillId="0" borderId="0" xfId="15" applyFont="1" applyAlignment="1">
      <alignment horizontal="centerContinuous" vertical="center"/>
    </xf>
    <xf numFmtId="0" fontId="10" fillId="0" borderId="0" xfId="15" applyFont="1" applyAlignment="1">
      <alignment horizontal="centerContinuous" vertical="center"/>
    </xf>
    <xf numFmtId="0" fontId="3" fillId="0" borderId="0" xfId="15" applyAlignment="1">
      <alignment horizontal="centerContinuous" vertical="center"/>
    </xf>
    <xf numFmtId="0" fontId="6" fillId="0" borderId="25" xfId="15" applyFont="1" applyBorder="1" applyAlignment="1">
      <alignment horizontal="centerContinuous" vertical="center"/>
    </xf>
    <xf numFmtId="0" fontId="28" fillId="0" borderId="0" xfId="25" applyFont="1" applyAlignment="1">
      <alignment horizontal="left"/>
    </xf>
    <xf numFmtId="0" fontId="10" fillId="0" borderId="0" xfId="15" applyFont="1" applyFill="1" applyAlignment="1">
      <alignment horizontal="center"/>
    </xf>
    <xf numFmtId="0" fontId="8" fillId="0" borderId="0" xfId="0" applyFont="1"/>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8" fillId="0" borderId="2" xfId="0" applyFont="1" applyBorder="1" applyAlignment="1">
      <alignment vertical="center"/>
    </xf>
    <xf numFmtId="0" fontId="10" fillId="0" borderId="0" xfId="0" applyFont="1" applyAlignment="1">
      <alignment horizontal="center"/>
    </xf>
    <xf numFmtId="0" fontId="3" fillId="0" borderId="17" xfId="16" applyBorder="1"/>
    <xf numFmtId="0" fontId="3" fillId="0" borderId="28" xfId="16" applyBorder="1"/>
    <xf numFmtId="0" fontId="3" fillId="0" borderId="18" xfId="16" applyBorder="1"/>
    <xf numFmtId="0" fontId="3" fillId="0" borderId="0" xfId="16"/>
    <xf numFmtId="0" fontId="3" fillId="0" borderId="22" xfId="16" applyBorder="1"/>
    <xf numFmtId="0" fontId="3" fillId="0" borderId="29" xfId="16" applyBorder="1"/>
    <xf numFmtId="0" fontId="3" fillId="0" borderId="11" xfId="16" applyBorder="1"/>
    <xf numFmtId="0" fontId="3" fillId="0" borderId="19" xfId="16" applyBorder="1"/>
    <xf numFmtId="0" fontId="3" fillId="0" borderId="20" xfId="16" applyBorder="1"/>
    <xf numFmtId="0" fontId="25" fillId="0" borderId="0" xfId="24" applyFont="1" applyFill="1" applyBorder="1" applyAlignment="1">
      <alignment horizontal="center"/>
    </xf>
    <xf numFmtId="0" fontId="24" fillId="0" borderId="0" xfId="35" applyFont="1" applyAlignment="1">
      <alignment horizontal="left"/>
    </xf>
    <xf numFmtId="0" fontId="3" fillId="0" borderId="0" xfId="20"/>
    <xf numFmtId="0" fontId="8" fillId="0" borderId="3" xfId="8" applyFont="1" applyFill="1" applyBorder="1" applyAlignment="1">
      <alignment vertical="center"/>
    </xf>
    <xf numFmtId="0" fontId="8" fillId="0" borderId="23" xfId="8" applyFont="1" applyFill="1" applyBorder="1" applyAlignment="1">
      <alignment horizontal="center" vertical="center"/>
    </xf>
    <xf numFmtId="0" fontId="3" fillId="0" borderId="0" xfId="20" applyAlignment="1">
      <alignment vertical="center"/>
    </xf>
    <xf numFmtId="0" fontId="8" fillId="0" borderId="9" xfId="8" applyFont="1" applyFill="1" applyBorder="1" applyAlignment="1">
      <alignment vertical="center"/>
    </xf>
    <xf numFmtId="0" fontId="8" fillId="0" borderId="30" xfId="8" applyFont="1" applyFill="1" applyBorder="1" applyAlignment="1">
      <alignment horizontal="center" vertical="center"/>
    </xf>
    <xf numFmtId="0" fontId="10" fillId="0" borderId="7" xfId="33" applyFont="1" applyBorder="1" applyAlignment="1">
      <alignment horizontal="center" vertical="center"/>
    </xf>
    <xf numFmtId="0" fontId="10" fillId="0" borderId="3" xfId="33" applyFont="1" applyBorder="1" applyAlignment="1">
      <alignment horizontal="center" vertical="center"/>
    </xf>
    <xf numFmtId="0" fontId="8" fillId="0" borderId="0" xfId="33" applyFont="1" applyBorder="1" applyAlignment="1">
      <alignment horizontal="center" vertical="center"/>
    </xf>
    <xf numFmtId="0" fontId="10" fillId="0" borderId="0" xfId="33" applyFont="1" applyBorder="1" applyAlignment="1">
      <alignment horizontal="center" vertical="center"/>
    </xf>
    <xf numFmtId="0" fontId="8" fillId="0" borderId="0" xfId="33" applyFont="1" applyBorder="1" applyAlignment="1">
      <alignment vertical="center"/>
    </xf>
    <xf numFmtId="0" fontId="10" fillId="0" borderId="17" xfId="24" applyFont="1" applyFill="1" applyBorder="1" applyAlignment="1">
      <alignment horizontal="centerContinuous" vertical="center"/>
    </xf>
    <xf numFmtId="0" fontId="10" fillId="0" borderId="19" xfId="24" applyFont="1" applyFill="1" applyBorder="1" applyAlignment="1">
      <alignment horizontal="centerContinuous" vertical="center"/>
    </xf>
    <xf numFmtId="0" fontId="3" fillId="0" borderId="0" xfId="17"/>
    <xf numFmtId="0" fontId="10" fillId="0" borderId="9" xfId="33" applyFont="1" applyBorder="1" applyAlignment="1">
      <alignment horizontal="center" vertical="center"/>
    </xf>
    <xf numFmtId="0" fontId="3" fillId="0" borderId="0" xfId="18"/>
    <xf numFmtId="0" fontId="8" fillId="0" borderId="36" xfId="34" applyFont="1" applyFill="1" applyBorder="1" applyAlignment="1">
      <alignment vertical="center"/>
    </xf>
    <xf numFmtId="0" fontId="25" fillId="0" borderId="37" xfId="34" applyFont="1" applyFill="1" applyBorder="1" applyAlignment="1">
      <alignment horizontal="center" vertical="center"/>
    </xf>
    <xf numFmtId="0" fontId="7" fillId="0" borderId="0" xfId="28" applyFont="1" applyAlignment="1">
      <alignment horizontal="centerContinuous" vertical="center"/>
    </xf>
    <xf numFmtId="0" fontId="8" fillId="0" borderId="0" xfId="28" applyFont="1" applyFill="1" applyAlignment="1">
      <alignment horizontal="centerContinuous" vertical="center"/>
    </xf>
    <xf numFmtId="0" fontId="8" fillId="0" borderId="0" xfId="28" applyFont="1" applyAlignment="1">
      <alignment horizontal="centerContinuous" vertical="center"/>
    </xf>
    <xf numFmtId="0" fontId="7" fillId="0" borderId="0" xfId="34" applyFont="1" applyAlignment="1">
      <alignment horizontal="centerContinuous" vertical="center"/>
    </xf>
    <xf numFmtId="0" fontId="10" fillId="2" borderId="5" xfId="34" applyFont="1" applyFill="1" applyBorder="1" applyAlignment="1">
      <alignment horizontal="center" vertical="center"/>
    </xf>
    <xf numFmtId="0" fontId="10" fillId="0" borderId="38" xfId="34" applyFont="1" applyFill="1" applyBorder="1" applyAlignment="1">
      <alignment horizontal="center" vertical="center"/>
    </xf>
    <xf numFmtId="0" fontId="8" fillId="3" borderId="39" xfId="34" applyFont="1" applyFill="1" applyBorder="1" applyAlignment="1">
      <alignment vertical="center"/>
    </xf>
    <xf numFmtId="0" fontId="8" fillId="3" borderId="28" xfId="34" applyFont="1" applyFill="1" applyBorder="1" applyAlignment="1">
      <alignment vertical="center"/>
    </xf>
    <xf numFmtId="0" fontId="10" fillId="2" borderId="6" xfId="34" applyFont="1" applyFill="1" applyBorder="1" applyAlignment="1">
      <alignment horizontal="center" vertical="center"/>
    </xf>
    <xf numFmtId="0" fontId="10" fillId="0" borderId="33" xfId="34" applyFont="1" applyFill="1" applyBorder="1" applyAlignment="1">
      <alignment vertical="center"/>
    </xf>
    <xf numFmtId="0" fontId="8" fillId="3" borderId="40" xfId="34" applyFont="1" applyFill="1" applyBorder="1" applyAlignment="1">
      <alignment vertical="center"/>
    </xf>
    <xf numFmtId="0" fontId="8" fillId="3" borderId="23" xfId="34" applyFont="1" applyFill="1" applyBorder="1" applyAlignment="1">
      <alignment vertical="center"/>
    </xf>
    <xf numFmtId="0" fontId="8" fillId="0" borderId="33" xfId="34" applyFont="1" applyFill="1" applyBorder="1" applyAlignment="1">
      <alignment vertical="center"/>
    </xf>
    <xf numFmtId="0" fontId="10" fillId="0" borderId="9" xfId="34" applyFont="1" applyFill="1" applyBorder="1" applyAlignment="1">
      <alignment horizontal="center" vertical="center"/>
    </xf>
    <xf numFmtId="0" fontId="10" fillId="2" borderId="9" xfId="34" applyFont="1" applyFill="1" applyBorder="1" applyAlignment="1">
      <alignment horizontal="center" vertical="center"/>
    </xf>
    <xf numFmtId="0" fontId="8" fillId="3" borderId="32" xfId="34" applyFont="1" applyFill="1" applyBorder="1" applyAlignment="1">
      <alignment vertical="center"/>
    </xf>
    <xf numFmtId="0" fontId="8" fillId="3" borderId="30" xfId="34" applyFont="1" applyFill="1" applyBorder="1" applyAlignment="1">
      <alignment vertical="center"/>
    </xf>
    <xf numFmtId="0" fontId="8" fillId="0" borderId="13" xfId="34" applyFont="1" applyFill="1" applyBorder="1" applyAlignment="1">
      <alignment vertical="center"/>
    </xf>
    <xf numFmtId="0" fontId="10" fillId="0" borderId="2" xfId="34" applyFont="1" applyFill="1" applyBorder="1" applyAlignment="1">
      <alignment horizontal="center" vertical="center"/>
    </xf>
    <xf numFmtId="0" fontId="8" fillId="3" borderId="43" xfId="34" applyFont="1" applyFill="1" applyBorder="1" applyAlignment="1">
      <alignment vertical="center"/>
    </xf>
    <xf numFmtId="0" fontId="10" fillId="0" borderId="10" xfId="34" applyFont="1" applyFill="1" applyBorder="1" applyAlignment="1">
      <alignment horizontal="center" vertical="center"/>
    </xf>
    <xf numFmtId="0" fontId="10" fillId="0" borderId="33" xfId="34" applyFont="1" applyFill="1" applyBorder="1" applyAlignment="1">
      <alignment horizontal="center" vertical="center"/>
    </xf>
    <xf numFmtId="0" fontId="8" fillId="3" borderId="0" xfId="34" applyFont="1" applyFill="1" applyAlignment="1">
      <alignment vertical="center"/>
    </xf>
    <xf numFmtId="0" fontId="8" fillId="3" borderId="0" xfId="34" applyFont="1" applyFill="1" applyBorder="1" applyAlignment="1">
      <alignment vertical="center"/>
    </xf>
    <xf numFmtId="0" fontId="3" fillId="0" borderId="0" xfId="35" applyAlignment="1">
      <alignment vertical="center"/>
    </xf>
    <xf numFmtId="0" fontId="9" fillId="0" borderId="0" xfId="34" applyFont="1" applyAlignment="1">
      <alignment horizontal="centerContinuous" vertical="center"/>
    </xf>
    <xf numFmtId="0" fontId="10" fillId="4" borderId="6" xfId="34" applyFont="1" applyFill="1" applyBorder="1" applyAlignment="1">
      <alignment horizontal="center" vertical="center"/>
    </xf>
    <xf numFmtId="0" fontId="10" fillId="4" borderId="5" xfId="34" applyFont="1" applyFill="1" applyBorder="1" applyAlignment="1">
      <alignment horizontal="center" vertical="center"/>
    </xf>
    <xf numFmtId="0" fontId="10" fillId="0" borderId="47" xfId="34" applyFont="1" applyFill="1" applyBorder="1" applyAlignment="1">
      <alignment vertical="center"/>
    </xf>
    <xf numFmtId="0" fontId="10" fillId="0" borderId="13" xfId="34" applyFont="1" applyFill="1" applyBorder="1" applyAlignment="1">
      <alignment horizontal="center" vertical="center"/>
    </xf>
    <xf numFmtId="0" fontId="10" fillId="0" borderId="2" xfId="34" applyFont="1" applyFill="1" applyBorder="1" applyAlignment="1">
      <alignment vertical="center"/>
    </xf>
    <xf numFmtId="0" fontId="10" fillId="2" borderId="51" xfId="34" applyFont="1" applyFill="1" applyBorder="1" applyAlignment="1">
      <alignment horizontal="center" vertical="center"/>
    </xf>
    <xf numFmtId="0" fontId="10" fillId="4" borderId="43" xfId="34" applyFont="1" applyFill="1" applyBorder="1" applyAlignment="1">
      <alignment vertical="center"/>
    </xf>
    <xf numFmtId="0" fontId="8" fillId="2" borderId="0" xfId="34" applyFont="1" applyFill="1" applyBorder="1" applyAlignment="1">
      <alignment vertical="center"/>
    </xf>
    <xf numFmtId="0" fontId="8" fillId="2" borderId="25" xfId="34" applyFont="1" applyFill="1" applyBorder="1" applyAlignment="1">
      <alignment vertical="center"/>
    </xf>
    <xf numFmtId="0" fontId="16" fillId="0" borderId="5" xfId="34" applyFont="1" applyFill="1" applyBorder="1" applyAlignment="1">
      <alignment horizontal="center" vertical="center"/>
    </xf>
    <xf numFmtId="0" fontId="25" fillId="0" borderId="7" xfId="34" applyFont="1" applyFill="1" applyBorder="1" applyAlignment="1">
      <alignment horizontal="center" vertical="center"/>
    </xf>
    <xf numFmtId="0" fontId="16" fillId="0" borderId="0" xfId="32" applyFont="1" applyAlignment="1">
      <alignment horizontal="left"/>
    </xf>
    <xf numFmtId="0" fontId="10" fillId="0" borderId="11" xfId="34" applyFont="1" applyBorder="1" applyAlignment="1">
      <alignment horizontal="centerContinuous" vertical="center"/>
    </xf>
    <xf numFmtId="0" fontId="8" fillId="0" borderId="7" xfId="33" applyFont="1" applyBorder="1" applyAlignment="1">
      <alignment horizontal="center" vertical="center"/>
    </xf>
    <xf numFmtId="0" fontId="7" fillId="0" borderId="0" xfId="0" applyFont="1" applyAlignment="1">
      <alignment horizontal="centerContinuous" vertical="center"/>
    </xf>
    <xf numFmtId="0" fontId="10" fillId="0" borderId="52"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center" vertical="center"/>
    </xf>
    <xf numFmtId="0" fontId="8" fillId="0" borderId="4" xfId="0" applyFont="1" applyBorder="1" applyAlignment="1">
      <alignment vertical="center"/>
    </xf>
    <xf numFmtId="0" fontId="35" fillId="0" borderId="3" xfId="15" applyFont="1" applyBorder="1" applyAlignment="1">
      <alignment horizontal="center" vertical="center"/>
    </xf>
    <xf numFmtId="0" fontId="35" fillId="4" borderId="3" xfId="15" applyFont="1" applyFill="1" applyBorder="1" applyAlignment="1">
      <alignment horizontal="center" vertical="center"/>
    </xf>
    <xf numFmtId="0" fontId="35" fillId="0" borderId="3" xfId="15" applyFont="1" applyFill="1" applyBorder="1" applyAlignment="1">
      <alignment horizontal="center" vertical="center"/>
    </xf>
    <xf numFmtId="0" fontId="35" fillId="0" borderId="7" xfId="15" applyFont="1" applyFill="1" applyBorder="1" applyAlignment="1">
      <alignment horizontal="center" vertical="center"/>
    </xf>
    <xf numFmtId="0" fontId="8" fillId="0" borderId="0" xfId="15" applyFont="1" applyFill="1" applyAlignment="1">
      <alignment vertical="center"/>
    </xf>
    <xf numFmtId="0" fontId="8" fillId="0" borderId="28" xfId="15" applyFont="1" applyFill="1" applyBorder="1" applyAlignment="1">
      <alignment horizontal="centerContinuous" vertical="center"/>
    </xf>
    <xf numFmtId="0" fontId="34" fillId="0" borderId="5" xfId="15" applyFont="1" applyFill="1" applyBorder="1" applyAlignment="1">
      <alignment horizontal="center" vertical="center"/>
    </xf>
    <xf numFmtId="0" fontId="10" fillId="0" borderId="17" xfId="15" applyFont="1" applyFill="1" applyBorder="1" applyAlignment="1">
      <alignment horizontal="centerContinuous" vertical="center"/>
    </xf>
    <xf numFmtId="0" fontId="10" fillId="0" borderId="28" xfId="15" applyFont="1" applyFill="1" applyBorder="1" applyAlignment="1">
      <alignment horizontal="centerContinuous" vertical="center"/>
    </xf>
    <xf numFmtId="0" fontId="34" fillId="0" borderId="6" xfId="15" applyFont="1" applyFill="1" applyBorder="1" applyAlignment="1">
      <alignment horizontal="center" vertical="center"/>
    </xf>
    <xf numFmtId="0" fontId="25" fillId="0" borderId="22" xfId="15" applyFont="1" applyFill="1" applyBorder="1" applyAlignment="1">
      <alignment horizontal="centerContinuous" vertical="center"/>
    </xf>
    <xf numFmtId="0" fontId="10" fillId="0" borderId="0" xfId="15" applyFont="1" applyFill="1" applyAlignment="1">
      <alignment horizontal="centerContinuous" vertical="center"/>
    </xf>
    <xf numFmtId="0" fontId="10" fillId="0" borderId="6" xfId="15" applyFont="1" applyFill="1" applyBorder="1" applyAlignment="1">
      <alignment vertical="center"/>
    </xf>
    <xf numFmtId="0" fontId="10" fillId="0" borderId="19" xfId="15" applyFont="1" applyFill="1" applyBorder="1" applyAlignment="1">
      <alignment horizontal="centerContinuous" vertical="center"/>
    </xf>
    <xf numFmtId="0" fontId="10" fillId="0" borderId="11" xfId="15" applyFont="1" applyFill="1" applyBorder="1" applyAlignment="1">
      <alignment horizontal="centerContinuous" vertical="center"/>
    </xf>
    <xf numFmtId="0" fontId="10" fillId="0" borderId="7" xfId="15" applyFont="1" applyFill="1" applyBorder="1" applyAlignment="1">
      <alignment horizontal="center" vertical="center"/>
    </xf>
    <xf numFmtId="0" fontId="25" fillId="0" borderId="0" xfId="33" applyFont="1" applyBorder="1" applyAlignment="1">
      <alignment horizontal="center" vertical="center"/>
    </xf>
    <xf numFmtId="0" fontId="10" fillId="0" borderId="35" xfId="33" applyFont="1" applyBorder="1" applyAlignment="1">
      <alignment horizontal="center" vertical="center"/>
    </xf>
    <xf numFmtId="0" fontId="3" fillId="0" borderId="0" xfId="9"/>
    <xf numFmtId="0" fontId="3" fillId="0" borderId="0" xfId="9" applyAlignment="1">
      <alignment horizontal="center"/>
    </xf>
    <xf numFmtId="0" fontId="3" fillId="0" borderId="0" xfId="9" applyAlignment="1">
      <alignment horizontal="centerContinuous"/>
    </xf>
    <xf numFmtId="0" fontId="24" fillId="0" borderId="0" xfId="9" applyFont="1"/>
    <xf numFmtId="0" fontId="8" fillId="0" borderId="7" xfId="20" applyFont="1" applyBorder="1" applyAlignment="1">
      <alignment vertical="center"/>
    </xf>
    <xf numFmtId="0" fontId="8" fillId="0" borderId="0" xfId="23" applyFont="1"/>
    <xf numFmtId="0" fontId="10" fillId="0" borderId="0" xfId="9" applyFont="1"/>
    <xf numFmtId="0" fontId="10" fillId="0" borderId="37" xfId="34" applyFont="1" applyFill="1" applyBorder="1" applyAlignment="1">
      <alignment horizontal="center" vertical="center"/>
    </xf>
    <xf numFmtId="0" fontId="10" fillId="0" borderId="54" xfId="34" applyFont="1" applyFill="1" applyBorder="1" applyAlignment="1">
      <alignment horizontal="center" vertical="center"/>
    </xf>
    <xf numFmtId="0" fontId="25" fillId="0" borderId="4" xfId="34" applyFont="1" applyFill="1" applyBorder="1" applyAlignment="1">
      <alignment horizontal="center" vertical="center"/>
    </xf>
    <xf numFmtId="0" fontId="10" fillId="0" borderId="54" xfId="34" applyFont="1" applyFill="1" applyBorder="1" applyAlignment="1">
      <alignment horizontal="center" vertical="center" wrapText="1"/>
    </xf>
    <xf numFmtId="0" fontId="9" fillId="0" borderId="0" xfId="28" applyFont="1" applyAlignment="1">
      <alignment horizontal="centerContinuous" vertical="center"/>
    </xf>
    <xf numFmtId="0" fontId="10" fillId="0" borderId="7" xfId="34" applyFont="1" applyBorder="1" applyAlignment="1">
      <alignment vertical="center"/>
    </xf>
    <xf numFmtId="0" fontId="10" fillId="0" borderId="55" xfId="29" applyFont="1" applyBorder="1" applyAlignment="1">
      <alignment horizontal="center" vertical="center" wrapText="1"/>
    </xf>
    <xf numFmtId="0" fontId="10" fillId="0" borderId="42" xfId="34" applyFont="1" applyFill="1" applyBorder="1" applyAlignment="1">
      <alignment vertical="center"/>
    </xf>
    <xf numFmtId="0" fontId="25" fillId="0" borderId="2" xfId="34" applyFont="1" applyFill="1" applyBorder="1" applyAlignment="1">
      <alignment horizontal="center" vertical="center"/>
    </xf>
    <xf numFmtId="0" fontId="10" fillId="0" borderId="0" xfId="24" applyFont="1" applyFill="1"/>
    <xf numFmtId="0" fontId="9" fillId="0" borderId="0" xfId="24" applyFont="1" applyFill="1"/>
    <xf numFmtId="0" fontId="25" fillId="0" borderId="0" xfId="15" applyFont="1" applyFill="1" applyAlignment="1">
      <alignment vertical="center"/>
    </xf>
    <xf numFmtId="0" fontId="32" fillId="0" borderId="10" xfId="15" applyFont="1" applyFill="1" applyBorder="1" applyAlignment="1">
      <alignment horizontal="center" vertical="center"/>
    </xf>
    <xf numFmtId="0" fontId="32" fillId="0" borderId="9" xfId="15" applyFont="1" applyFill="1" applyBorder="1" applyAlignment="1">
      <alignment horizontal="center" vertical="center"/>
    </xf>
    <xf numFmtId="0" fontId="32" fillId="0" borderId="7" xfId="15" applyFont="1" applyFill="1" applyBorder="1" applyAlignment="1">
      <alignment vertical="center"/>
    </xf>
    <xf numFmtId="0" fontId="25" fillId="0" borderId="18" xfId="15" applyFont="1" applyFill="1" applyBorder="1" applyAlignment="1">
      <alignment horizontal="centerContinuous" vertical="center"/>
    </xf>
    <xf numFmtId="0" fontId="9" fillId="0" borderId="17" xfId="15" applyFont="1" applyFill="1" applyBorder="1" applyAlignment="1">
      <alignment horizontal="centerContinuous" vertical="center"/>
    </xf>
    <xf numFmtId="0" fontId="9" fillId="0" borderId="26" xfId="15" applyFont="1" applyBorder="1" applyAlignment="1">
      <alignment horizontal="centerContinuous" vertical="center"/>
    </xf>
    <xf numFmtId="0" fontId="9" fillId="0" borderId="26" xfId="15" applyFont="1" applyFill="1" applyBorder="1" applyAlignment="1">
      <alignment horizontal="centerContinuous" vertical="center"/>
    </xf>
    <xf numFmtId="0" fontId="20" fillId="0" borderId="0" xfId="14" applyFont="1" applyBorder="1" applyAlignment="1">
      <alignment horizontal="center"/>
    </xf>
    <xf numFmtId="0" fontId="3" fillId="0" borderId="0" xfId="16" applyAlignment="1">
      <alignment vertical="center"/>
    </xf>
    <xf numFmtId="0" fontId="3" fillId="0" borderId="29" xfId="16" applyBorder="1" applyAlignment="1">
      <alignment vertical="center"/>
    </xf>
    <xf numFmtId="0" fontId="3" fillId="0" borderId="22" xfId="16" applyBorder="1" applyAlignment="1">
      <alignment vertical="center"/>
    </xf>
    <xf numFmtId="0" fontId="10" fillId="0" borderId="5" xfId="34" applyFont="1" applyBorder="1" applyAlignment="1">
      <alignment horizontal="center" vertical="center"/>
    </xf>
    <xf numFmtId="0" fontId="10" fillId="0" borderId="6" xfId="34" applyFont="1" applyBorder="1" applyAlignment="1">
      <alignment horizontal="center" vertical="center"/>
    </xf>
    <xf numFmtId="0" fontId="10" fillId="0" borderId="5" xfId="34" applyFont="1" applyFill="1" applyBorder="1" applyAlignment="1">
      <alignment horizontal="center" vertical="center"/>
    </xf>
    <xf numFmtId="0" fontId="10" fillId="0" borderId="6" xfId="34" applyFont="1" applyFill="1" applyBorder="1" applyAlignment="1">
      <alignment horizontal="center" vertical="center"/>
    </xf>
    <xf numFmtId="0" fontId="10" fillId="0" borderId="7" xfId="34" applyFont="1" applyFill="1" applyBorder="1" applyAlignment="1">
      <alignment horizontal="center" vertical="center"/>
    </xf>
    <xf numFmtId="0" fontId="10" fillId="0" borderId="51" xfId="34" applyFont="1" applyBorder="1" applyAlignment="1">
      <alignment horizontal="center" vertical="center"/>
    </xf>
    <xf numFmtId="0" fontId="10" fillId="0" borderId="7" xfId="34" applyFont="1" applyBorder="1" applyAlignment="1">
      <alignment horizontal="center" vertical="center"/>
    </xf>
    <xf numFmtId="0" fontId="10" fillId="0" borderId="18" xfId="34" applyFont="1" applyBorder="1" applyAlignment="1">
      <alignment horizontal="center" vertical="center"/>
    </xf>
    <xf numFmtId="0" fontId="10" fillId="0" borderId="29" xfId="34" applyFont="1" applyBorder="1" applyAlignment="1">
      <alignment horizontal="center" vertical="center"/>
    </xf>
    <xf numFmtId="0" fontId="10" fillId="0" borderId="3" xfId="34" applyFont="1" applyBorder="1" applyAlignment="1">
      <alignment horizontal="center" vertical="center"/>
    </xf>
    <xf numFmtId="0" fontId="10" fillId="0" borderId="56" xfId="28" applyFont="1" applyBorder="1" applyAlignment="1">
      <alignment horizontal="center" vertical="center"/>
    </xf>
    <xf numFmtId="0" fontId="10" fillId="0" borderId="7" xfId="28" applyFont="1" applyBorder="1" applyAlignment="1">
      <alignment horizontal="center" vertical="center"/>
    </xf>
    <xf numFmtId="0" fontId="10" fillId="0" borderId="57" xfId="28" applyFont="1" applyBorder="1" applyAlignment="1">
      <alignment horizontal="center" vertical="center"/>
    </xf>
    <xf numFmtId="0" fontId="7" fillId="0" borderId="0" xfId="34" applyFont="1" applyAlignment="1">
      <alignment horizontal="center" vertical="center"/>
    </xf>
    <xf numFmtId="0" fontId="10" fillId="0" borderId="5" xfId="33" applyFont="1" applyBorder="1" applyAlignment="1">
      <alignment horizontal="center" vertical="center"/>
    </xf>
    <xf numFmtId="0" fontId="10" fillId="0" borderId="6" xfId="33" applyFont="1" applyBorder="1" applyAlignment="1">
      <alignment horizontal="center" vertical="center"/>
    </xf>
    <xf numFmtId="0" fontId="10" fillId="0" borderId="5" xfId="24" applyFont="1" applyFill="1" applyBorder="1" applyAlignment="1">
      <alignment horizontal="center" vertical="center"/>
    </xf>
    <xf numFmtId="0" fontId="10" fillId="0" borderId="6" xfId="24" applyFont="1" applyFill="1" applyBorder="1" applyAlignment="1">
      <alignment horizontal="center" vertical="center"/>
    </xf>
    <xf numFmtId="0" fontId="10" fillId="0" borderId="17" xfId="15" applyFont="1" applyBorder="1" applyAlignment="1">
      <alignment horizontal="center" vertical="center"/>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0" fontId="10" fillId="0" borderId="5" xfId="15" applyFont="1" applyBorder="1" applyAlignment="1">
      <alignment horizontal="center" vertical="center"/>
    </xf>
    <xf numFmtId="0" fontId="10" fillId="0" borderId="6" xfId="15" applyFont="1" applyBorder="1" applyAlignment="1">
      <alignment horizontal="center" vertical="center"/>
    </xf>
    <xf numFmtId="0" fontId="13" fillId="0" borderId="0" xfId="10" applyFont="1" applyBorder="1" applyAlignment="1">
      <alignment horizontal="center" vertical="center"/>
    </xf>
    <xf numFmtId="0" fontId="7" fillId="0" borderId="0" xfId="10" applyFont="1" applyBorder="1" applyAlignment="1">
      <alignment horizontal="center" vertical="center"/>
    </xf>
    <xf numFmtId="0" fontId="3" fillId="0" borderId="0" xfId="11" applyAlignment="1">
      <alignment vertical="center"/>
    </xf>
    <xf numFmtId="0" fontId="8" fillId="0" borderId="0" xfId="10" applyFont="1" applyBorder="1" applyAlignment="1">
      <alignment horizontal="center" vertical="center"/>
    </xf>
    <xf numFmtId="0" fontId="8" fillId="0" borderId="0" xfId="10" applyFont="1" applyFill="1" applyBorder="1" applyAlignment="1">
      <alignment horizontal="center" vertical="center"/>
    </xf>
    <xf numFmtId="0" fontId="12" fillId="0" borderId="0" xfId="10" applyFont="1" applyBorder="1" applyAlignment="1">
      <alignment horizontal="center" vertical="center"/>
    </xf>
    <xf numFmtId="0" fontId="9" fillId="0" borderId="0" xfId="10" applyFont="1" applyBorder="1" applyAlignment="1">
      <alignment horizontal="center" vertical="center"/>
    </xf>
    <xf numFmtId="0" fontId="3" fillId="0" borderId="0" xfId="10" applyBorder="1" applyAlignment="1">
      <alignment vertical="center"/>
    </xf>
    <xf numFmtId="0" fontId="7" fillId="0" borderId="0" xfId="13" quotePrefix="1" applyFont="1" applyAlignment="1">
      <alignment horizontal="center" vertical="center"/>
    </xf>
    <xf numFmtId="0" fontId="8" fillId="0" borderId="8" xfId="9" applyFont="1" applyBorder="1" applyAlignment="1">
      <alignment vertical="center"/>
    </xf>
    <xf numFmtId="0" fontId="8" fillId="0" borderId="9" xfId="22" applyFont="1" applyFill="1" applyBorder="1" applyAlignment="1">
      <alignment vertical="center"/>
    </xf>
    <xf numFmtId="0" fontId="8" fillId="0" borderId="9" xfId="9" applyFont="1" applyBorder="1" applyAlignment="1">
      <alignment vertical="center"/>
    </xf>
    <xf numFmtId="0" fontId="8" fillId="0" borderId="56" xfId="9" applyFont="1" applyBorder="1" applyAlignment="1">
      <alignment horizontal="center" vertical="center"/>
    </xf>
    <xf numFmtId="0" fontId="8" fillId="0" borderId="3" xfId="9" applyFont="1" applyBorder="1" applyAlignment="1">
      <alignment vertical="center"/>
    </xf>
    <xf numFmtId="0" fontId="8" fillId="0" borderId="58" xfId="9" applyFont="1" applyBorder="1" applyAlignment="1">
      <alignment horizontal="center" vertical="center"/>
    </xf>
    <xf numFmtId="0" fontId="8" fillId="0" borderId="30" xfId="9" applyFont="1" applyBorder="1" applyAlignment="1">
      <alignment horizontal="center" vertical="center"/>
    </xf>
    <xf numFmtId="0" fontId="8" fillId="0" borderId="6" xfId="9" applyFont="1" applyBorder="1" applyAlignment="1">
      <alignment vertical="center"/>
    </xf>
    <xf numFmtId="0" fontId="8" fillId="0" borderId="19" xfId="9" applyFont="1" applyBorder="1" applyAlignment="1">
      <alignment horizontal="center" vertical="center"/>
    </xf>
    <xf numFmtId="0" fontId="8" fillId="0" borderId="28" xfId="9" applyFont="1" applyBorder="1"/>
    <xf numFmtId="0" fontId="8" fillId="0" borderId="0" xfId="8" applyFont="1" applyFill="1" applyBorder="1" applyAlignment="1">
      <alignment vertical="center"/>
    </xf>
    <xf numFmtId="0" fontId="3" fillId="0" borderId="0" xfId="20" applyAlignment="1">
      <alignment horizontal="center" vertical="center"/>
    </xf>
    <xf numFmtId="0" fontId="7" fillId="0" borderId="0" xfId="23" applyFont="1" applyAlignment="1">
      <alignment horizontal="centerContinuous" vertical="center"/>
    </xf>
    <xf numFmtId="0" fontId="8" fillId="0" borderId="0" xfId="23" applyFont="1" applyAlignment="1">
      <alignment horizontal="centerContinuous" vertical="center"/>
    </xf>
    <xf numFmtId="0" fontId="8" fillId="0" borderId="0" xfId="23" applyFont="1" applyAlignment="1">
      <alignment vertical="center"/>
    </xf>
    <xf numFmtId="0" fontId="19" fillId="0" borderId="0" xfId="23" applyFont="1" applyAlignment="1">
      <alignment horizontal="centerContinuous" vertical="center"/>
    </xf>
    <xf numFmtId="0" fontId="20" fillId="0" borderId="0" xfId="23" applyFont="1" applyAlignment="1">
      <alignment horizontal="centerContinuous" vertical="center"/>
    </xf>
    <xf numFmtId="0" fontId="19" fillId="0" borderId="0" xfId="23" applyFont="1" applyAlignment="1">
      <alignment vertical="center"/>
    </xf>
    <xf numFmtId="0" fontId="7" fillId="0" borderId="0" xfId="23" quotePrefix="1" applyFont="1" applyAlignment="1">
      <alignment horizontal="centerContinuous" vertical="center"/>
    </xf>
    <xf numFmtId="0" fontId="3" fillId="0" borderId="0" xfId="9" applyAlignment="1">
      <alignment vertical="center"/>
    </xf>
    <xf numFmtId="0" fontId="8" fillId="0" borderId="0" xfId="31" applyFont="1" applyFill="1" applyAlignment="1">
      <alignment vertical="center"/>
    </xf>
    <xf numFmtId="0" fontId="9" fillId="0" borderId="0" xfId="31" applyFont="1" applyFill="1" applyAlignment="1">
      <alignment vertical="center"/>
    </xf>
    <xf numFmtId="0" fontId="8" fillId="0" borderId="0" xfId="34" applyFont="1" applyAlignment="1">
      <alignment vertical="center"/>
    </xf>
    <xf numFmtId="0" fontId="7" fillId="0" borderId="0" xfId="34" quotePrefix="1" applyFont="1" applyAlignment="1">
      <alignment horizontal="center" vertical="center"/>
    </xf>
    <xf numFmtId="0" fontId="8" fillId="0" borderId="0" xfId="34" applyFont="1" applyAlignment="1">
      <alignment horizontal="centerContinuous" vertical="center"/>
    </xf>
    <xf numFmtId="0" fontId="24" fillId="0" borderId="0" xfId="35" applyFont="1" applyAlignment="1">
      <alignment vertical="center"/>
    </xf>
    <xf numFmtId="0" fontId="23" fillId="0" borderId="0" xfId="35" applyFont="1" applyAlignment="1">
      <alignment vertical="center"/>
    </xf>
    <xf numFmtId="0" fontId="8" fillId="0" borderId="0" xfId="34" applyFont="1" applyFill="1" applyAlignment="1">
      <alignment vertical="center"/>
    </xf>
    <xf numFmtId="0" fontId="10" fillId="0" borderId="0" xfId="34" applyFont="1" applyFill="1" applyBorder="1" applyAlignment="1">
      <alignment horizontal="center" vertical="center"/>
    </xf>
    <xf numFmtId="0" fontId="7" fillId="0" borderId="0" xfId="34" quotePrefix="1" applyFont="1" applyAlignment="1">
      <alignment horizontal="centerContinuous" vertical="center"/>
    </xf>
    <xf numFmtId="0" fontId="10" fillId="0" borderId="26" xfId="34" applyFont="1" applyBorder="1" applyAlignment="1">
      <alignment horizontal="centerContinuous" vertical="center"/>
    </xf>
    <xf numFmtId="0" fontId="1" fillId="0" borderId="48" xfId="34" applyFont="1" applyBorder="1" applyAlignment="1">
      <alignment horizontal="centerContinuous" vertical="center"/>
    </xf>
    <xf numFmtId="0" fontId="10" fillId="0" borderId="20" xfId="34" applyFont="1" applyBorder="1" applyAlignment="1">
      <alignment horizontal="center" vertical="center"/>
    </xf>
    <xf numFmtId="0" fontId="7" fillId="0" borderId="0" xfId="34" quotePrefix="1" applyFont="1" applyFill="1" applyAlignment="1">
      <alignment horizontal="centerContinuous" vertical="center"/>
    </xf>
    <xf numFmtId="0" fontId="10" fillId="0" borderId="0" xfId="34" applyFont="1" applyAlignment="1">
      <alignment vertical="center"/>
    </xf>
    <xf numFmtId="0" fontId="7" fillId="0" borderId="0" xfId="34" applyFont="1" applyFill="1" applyAlignment="1">
      <alignment horizontal="centerContinuous" vertical="center"/>
    </xf>
    <xf numFmtId="0" fontId="10" fillId="0" borderId="59" xfId="34" applyFont="1" applyFill="1" applyBorder="1" applyAlignment="1">
      <alignment horizontal="center" vertical="center"/>
    </xf>
    <xf numFmtId="0" fontId="8" fillId="4" borderId="39" xfId="34" applyFont="1" applyFill="1" applyBorder="1" applyAlignment="1">
      <alignment vertical="center"/>
    </xf>
    <xf numFmtId="0" fontId="8" fillId="4" borderId="28" xfId="34" applyFont="1" applyFill="1" applyBorder="1" applyAlignment="1">
      <alignment vertical="center"/>
    </xf>
    <xf numFmtId="0" fontId="10" fillId="4" borderId="30" xfId="34" applyFont="1" applyFill="1" applyBorder="1" applyAlignment="1">
      <alignment vertical="center"/>
    </xf>
    <xf numFmtId="0" fontId="8" fillId="4" borderId="0" xfId="34" applyFont="1" applyFill="1" applyBorder="1" applyAlignment="1">
      <alignment vertical="center"/>
    </xf>
    <xf numFmtId="0" fontId="8" fillId="4" borderId="23" xfId="34" applyFont="1" applyFill="1" applyBorder="1" applyAlignment="1">
      <alignment vertical="center"/>
    </xf>
    <xf numFmtId="0" fontId="8" fillId="0" borderId="54" xfId="34" applyFont="1" applyFill="1" applyBorder="1" applyAlignment="1">
      <alignment vertical="center"/>
    </xf>
    <xf numFmtId="0" fontId="8" fillId="0" borderId="33" xfId="34" applyFont="1" applyFill="1" applyBorder="1" applyAlignment="1">
      <alignment horizontal="left" vertical="center"/>
    </xf>
    <xf numFmtId="0" fontId="8" fillId="4" borderId="30" xfId="34" applyFont="1" applyFill="1" applyBorder="1" applyAlignment="1">
      <alignment vertical="center"/>
    </xf>
    <xf numFmtId="0" fontId="8" fillId="4" borderId="0" xfId="34" applyFont="1" applyFill="1" applyBorder="1" applyAlignment="1">
      <alignment horizontal="left" vertical="center"/>
    </xf>
    <xf numFmtId="0" fontId="8" fillId="4" borderId="43" xfId="34" applyFont="1" applyFill="1" applyBorder="1" applyAlignment="1">
      <alignment vertical="center"/>
    </xf>
    <xf numFmtId="0" fontId="10" fillId="0" borderId="60" xfId="34" applyFont="1" applyFill="1" applyBorder="1" applyAlignment="1">
      <alignment vertical="center"/>
    </xf>
    <xf numFmtId="0" fontId="8" fillId="4" borderId="40" xfId="34" applyFont="1" applyFill="1" applyBorder="1" applyAlignment="1">
      <alignment horizontal="left" vertical="center"/>
    </xf>
    <xf numFmtId="0" fontId="8" fillId="0" borderId="47" xfId="34" applyFont="1" applyFill="1" applyBorder="1" applyAlignment="1">
      <alignment vertical="center"/>
    </xf>
    <xf numFmtId="0" fontId="8" fillId="4" borderId="24" xfId="34" applyFont="1" applyFill="1" applyBorder="1" applyAlignment="1">
      <alignment horizontal="left" vertical="center"/>
    </xf>
    <xf numFmtId="0" fontId="8" fillId="0" borderId="30" xfId="34" applyFont="1" applyFill="1" applyBorder="1" applyAlignment="1">
      <alignment vertical="center"/>
    </xf>
    <xf numFmtId="0" fontId="8" fillId="0" borderId="13" xfId="34" applyFont="1" applyFill="1" applyBorder="1" applyAlignment="1">
      <alignment horizontal="left" vertical="center"/>
    </xf>
    <xf numFmtId="0" fontId="8" fillId="0" borderId="12" xfId="34" applyFont="1" applyFill="1" applyBorder="1" applyAlignment="1">
      <alignment vertical="center"/>
    </xf>
    <xf numFmtId="0" fontId="8" fillId="4" borderId="61" xfId="34" applyFont="1" applyFill="1" applyBorder="1" applyAlignment="1">
      <alignment horizontal="left" vertical="center"/>
    </xf>
    <xf numFmtId="0" fontId="10" fillId="4" borderId="9" xfId="34" applyFont="1" applyFill="1" applyBorder="1" applyAlignment="1">
      <alignment horizontal="center" vertical="center"/>
    </xf>
    <xf numFmtId="0" fontId="8" fillId="0" borderId="12" xfId="34" applyFont="1" applyFill="1" applyBorder="1" applyAlignment="1">
      <alignment horizontal="center" vertical="center"/>
    </xf>
    <xf numFmtId="0" fontId="25" fillId="0" borderId="60" xfId="34" applyFont="1" applyFill="1" applyBorder="1" applyAlignment="1">
      <alignment horizontal="center" vertical="center"/>
    </xf>
    <xf numFmtId="0" fontId="25" fillId="4" borderId="23" xfId="34" applyFont="1" applyFill="1" applyBorder="1" applyAlignment="1">
      <alignment vertical="center"/>
    </xf>
    <xf numFmtId="0" fontId="8" fillId="0" borderId="62" xfId="34" applyFont="1" applyFill="1" applyBorder="1" applyAlignment="1">
      <alignment vertical="center"/>
    </xf>
    <xf numFmtId="0" fontId="8" fillId="4" borderId="12" xfId="34" applyFont="1" applyFill="1" applyBorder="1" applyAlignment="1">
      <alignment horizontal="left" vertical="center"/>
    </xf>
    <xf numFmtId="0" fontId="8" fillId="4" borderId="2" xfId="34" applyFont="1" applyFill="1" applyBorder="1" applyAlignment="1">
      <alignment horizontal="left" vertical="center"/>
    </xf>
    <xf numFmtId="0" fontId="8" fillId="0" borderId="2" xfId="34" applyFont="1" applyFill="1" applyBorder="1" applyAlignment="1">
      <alignment horizontal="left" vertical="center"/>
    </xf>
    <xf numFmtId="0" fontId="8" fillId="0" borderId="63" xfId="34" applyFont="1" applyFill="1" applyBorder="1" applyAlignment="1">
      <alignment horizontal="center" vertical="center"/>
    </xf>
    <xf numFmtId="0" fontId="8" fillId="4" borderId="54" xfId="34" applyFont="1" applyFill="1" applyBorder="1" applyAlignment="1">
      <alignment horizontal="left" vertical="center"/>
    </xf>
    <xf numFmtId="0" fontId="25" fillId="0" borderId="55" xfId="34" applyFont="1" applyFill="1" applyBorder="1" applyAlignment="1">
      <alignment horizontal="center" vertical="center"/>
    </xf>
    <xf numFmtId="0" fontId="8" fillId="4" borderId="11" xfId="34" applyFont="1" applyFill="1" applyBorder="1" applyAlignment="1">
      <alignment horizontal="left" vertical="center"/>
    </xf>
    <xf numFmtId="0" fontId="8" fillId="4" borderId="64" xfId="34" applyFont="1" applyFill="1" applyBorder="1" applyAlignment="1">
      <alignment vertical="center"/>
    </xf>
    <xf numFmtId="0" fontId="10" fillId="4" borderId="10" xfId="34" applyFont="1" applyFill="1" applyBorder="1" applyAlignment="1">
      <alignment horizontal="center" vertical="center"/>
    </xf>
    <xf numFmtId="0" fontId="11" fillId="0" borderId="0" xfId="34" applyFont="1" applyFill="1" applyAlignment="1">
      <alignment vertical="center"/>
    </xf>
    <xf numFmtId="0" fontId="10" fillId="2" borderId="8" xfId="34" applyFont="1" applyFill="1" applyBorder="1" applyAlignment="1">
      <alignment horizontal="center" vertical="center"/>
    </xf>
    <xf numFmtId="0" fontId="8" fillId="3" borderId="61" xfId="34" applyFont="1" applyFill="1" applyBorder="1" applyAlignment="1">
      <alignment vertical="center"/>
    </xf>
    <xf numFmtId="0" fontId="8" fillId="3" borderId="24" xfId="34" applyFont="1" applyFill="1" applyBorder="1" applyAlignment="1">
      <alignment vertical="center"/>
    </xf>
    <xf numFmtId="0" fontId="8" fillId="4" borderId="54" xfId="34" applyFont="1" applyFill="1" applyBorder="1" applyAlignment="1">
      <alignment vertical="center"/>
    </xf>
    <xf numFmtId="0" fontId="10" fillId="0" borderId="47" xfId="34" applyFont="1" applyFill="1" applyBorder="1" applyAlignment="1">
      <alignment horizontal="center" vertical="center"/>
    </xf>
    <xf numFmtId="0" fontId="8" fillId="4" borderId="61" xfId="34" applyFont="1" applyFill="1" applyBorder="1" applyAlignment="1">
      <alignment vertical="center"/>
    </xf>
    <xf numFmtId="0" fontId="8" fillId="4" borderId="24" xfId="34" applyFont="1" applyFill="1" applyBorder="1" applyAlignment="1">
      <alignment vertical="center"/>
    </xf>
    <xf numFmtId="0" fontId="8" fillId="3" borderId="54" xfId="34" applyFont="1" applyFill="1" applyBorder="1" applyAlignment="1">
      <alignment vertical="center"/>
    </xf>
    <xf numFmtId="0" fontId="25" fillId="0" borderId="60" xfId="34" applyFont="1" applyFill="1" applyBorder="1" applyAlignment="1">
      <alignment vertical="center"/>
    </xf>
    <xf numFmtId="0" fontId="25" fillId="4" borderId="0" xfId="34" applyFont="1" applyFill="1" applyBorder="1" applyAlignment="1">
      <alignment vertical="center"/>
    </xf>
    <xf numFmtId="0" fontId="8" fillId="2" borderId="43" xfId="34" applyFont="1" applyFill="1" applyBorder="1" applyAlignment="1">
      <alignment vertical="center"/>
    </xf>
    <xf numFmtId="0" fontId="10" fillId="0" borderId="18" xfId="34" applyFont="1" applyFill="1" applyBorder="1" applyAlignment="1">
      <alignment horizontal="center" vertical="center"/>
    </xf>
    <xf numFmtId="0" fontId="10" fillId="2" borderId="7" xfId="34" applyFont="1" applyFill="1" applyBorder="1" applyAlignment="1">
      <alignment horizontal="center" vertical="center"/>
    </xf>
    <xf numFmtId="0" fontId="25" fillId="0" borderId="20" xfId="34" applyFont="1" applyFill="1" applyBorder="1" applyAlignment="1">
      <alignment horizontal="center" vertical="center"/>
    </xf>
    <xf numFmtId="0" fontId="8" fillId="3" borderId="11" xfId="34" applyFont="1" applyFill="1" applyBorder="1" applyAlignment="1">
      <alignment vertical="center"/>
    </xf>
    <xf numFmtId="0" fontId="8" fillId="2" borderId="11" xfId="34" applyFont="1" applyFill="1" applyBorder="1" applyAlignment="1">
      <alignment vertical="center"/>
    </xf>
    <xf numFmtId="0" fontId="1" fillId="0" borderId="0" xfId="34" applyFont="1" applyAlignment="1">
      <alignment horizontal="left" vertical="center"/>
    </xf>
    <xf numFmtId="0" fontId="1" fillId="0" borderId="11" xfId="34" applyFont="1" applyBorder="1" applyAlignment="1">
      <alignment horizontal="left" vertical="center"/>
    </xf>
    <xf numFmtId="0" fontId="10" fillId="0" borderId="29" xfId="34" applyFont="1" applyFill="1" applyBorder="1" applyAlignment="1">
      <alignment horizontal="center" vertical="center"/>
    </xf>
    <xf numFmtId="0" fontId="10" fillId="0" borderId="20" xfId="34" applyFont="1" applyFill="1" applyBorder="1" applyAlignment="1">
      <alignment horizontal="center" vertical="center"/>
    </xf>
    <xf numFmtId="0" fontId="10" fillId="2" borderId="8" xfId="34" applyFont="1" applyFill="1" applyBorder="1" applyAlignment="1">
      <alignment horizontal="left" vertical="center"/>
    </xf>
    <xf numFmtId="0" fontId="8" fillId="2" borderId="8" xfId="34" applyFont="1" applyFill="1" applyBorder="1" applyAlignment="1">
      <alignment vertical="center"/>
    </xf>
    <xf numFmtId="0" fontId="8" fillId="3" borderId="65" xfId="34" applyFont="1" applyFill="1" applyBorder="1" applyAlignment="1">
      <alignment vertical="center"/>
    </xf>
    <xf numFmtId="0" fontId="8" fillId="0" borderId="9" xfId="34" applyFont="1" applyFill="1" applyBorder="1" applyAlignment="1">
      <alignment vertical="center"/>
    </xf>
    <xf numFmtId="0" fontId="8" fillId="4" borderId="9" xfId="34" applyFont="1" applyFill="1" applyBorder="1" applyAlignment="1">
      <alignment vertical="center"/>
    </xf>
    <xf numFmtId="0" fontId="8" fillId="4" borderId="47" xfId="34" applyFont="1" applyFill="1" applyBorder="1" applyAlignment="1">
      <alignment vertical="center"/>
    </xf>
    <xf numFmtId="0" fontId="8" fillId="0" borderId="51" xfId="34" applyFont="1" applyFill="1" applyBorder="1" applyAlignment="1">
      <alignment vertical="center"/>
    </xf>
    <xf numFmtId="0" fontId="8" fillId="0" borderId="51" xfId="34" applyFont="1" applyFill="1" applyBorder="1" applyAlignment="1">
      <alignment horizontal="center" vertical="center"/>
    </xf>
    <xf numFmtId="0" fontId="25" fillId="0" borderId="6" xfId="34" applyFont="1" applyFill="1" applyBorder="1" applyAlignment="1">
      <alignment horizontal="center" vertical="center"/>
    </xf>
    <xf numFmtId="0" fontId="10" fillId="2" borderId="10" xfId="34" applyFont="1" applyFill="1" applyBorder="1" applyAlignment="1">
      <alignment horizontal="center" vertical="center"/>
    </xf>
    <xf numFmtId="0" fontId="8" fillId="3" borderId="64" xfId="34" applyFont="1" applyFill="1" applyBorder="1" applyAlignment="1">
      <alignment vertical="center"/>
    </xf>
    <xf numFmtId="0" fontId="8" fillId="3" borderId="66" xfId="34" applyFont="1" applyFill="1" applyBorder="1" applyAlignment="1">
      <alignment vertical="center"/>
    </xf>
    <xf numFmtId="0" fontId="8" fillId="3" borderId="40" xfId="34" applyFont="1" applyFill="1" applyBorder="1" applyAlignment="1">
      <alignment horizontal="right" vertical="center"/>
    </xf>
    <xf numFmtId="0" fontId="8" fillId="2" borderId="24" xfId="34" applyFont="1" applyFill="1" applyBorder="1" applyAlignment="1">
      <alignment horizontal="left" vertical="center"/>
    </xf>
    <xf numFmtId="0" fontId="8" fillId="3" borderId="24" xfId="34" applyFont="1" applyFill="1" applyBorder="1" applyAlignment="1">
      <alignment horizontal="left" vertical="center"/>
    </xf>
    <xf numFmtId="0" fontId="8" fillId="3" borderId="0" xfId="34" applyFont="1" applyFill="1" applyBorder="1" applyAlignment="1">
      <alignment horizontal="left" vertical="center"/>
    </xf>
    <xf numFmtId="0" fontId="8" fillId="3" borderId="61" xfId="34" applyFont="1" applyFill="1" applyBorder="1" applyAlignment="1">
      <alignment horizontal="left" vertical="center"/>
    </xf>
    <xf numFmtId="0" fontId="8" fillId="3" borderId="0" xfId="34" applyFont="1" applyFill="1" applyAlignment="1">
      <alignment horizontal="left" vertical="center"/>
    </xf>
    <xf numFmtId="0" fontId="10" fillId="0" borderId="60" xfId="34" applyFont="1" applyFill="1" applyBorder="1" applyAlignment="1">
      <alignment horizontal="center" vertical="center"/>
    </xf>
    <xf numFmtId="0" fontId="8" fillId="3" borderId="2" xfId="34" applyFont="1" applyFill="1" applyBorder="1" applyAlignment="1">
      <alignment horizontal="left" vertical="center"/>
    </xf>
    <xf numFmtId="0" fontId="8" fillId="0" borderId="0" xfId="34" applyFont="1" applyFill="1" applyAlignment="1">
      <alignment horizontal="centerContinuous" vertical="center"/>
    </xf>
    <xf numFmtId="0" fontId="8" fillId="3" borderId="60" xfId="34" applyFont="1" applyFill="1" applyBorder="1" applyAlignment="1">
      <alignment vertical="center"/>
    </xf>
    <xf numFmtId="0" fontId="8" fillId="0" borderId="47" xfId="34" applyFont="1" applyFill="1" applyBorder="1" applyAlignment="1">
      <alignment horizontal="left" vertical="center"/>
    </xf>
    <xf numFmtId="0" fontId="8" fillId="0" borderId="12" xfId="34" applyFont="1" applyFill="1" applyBorder="1" applyAlignment="1">
      <alignment horizontal="left" vertical="center"/>
    </xf>
    <xf numFmtId="0" fontId="8" fillId="4" borderId="24" xfId="34" applyFont="1" applyFill="1" applyBorder="1" applyAlignment="1">
      <alignment horizontal="right" vertical="center"/>
    </xf>
    <xf numFmtId="0" fontId="8" fillId="4" borderId="35" xfId="34" applyFont="1" applyFill="1" applyBorder="1" applyAlignment="1">
      <alignment vertical="center"/>
    </xf>
    <xf numFmtId="0" fontId="8" fillId="0" borderId="0" xfId="34" applyFont="1" applyBorder="1" applyAlignment="1">
      <alignment horizontal="right" vertical="center"/>
    </xf>
    <xf numFmtId="0" fontId="8" fillId="3" borderId="61" xfId="34" applyFont="1" applyFill="1" applyBorder="1" applyAlignment="1">
      <alignment horizontal="right" vertical="center"/>
    </xf>
    <xf numFmtId="0" fontId="8" fillId="3" borderId="24" xfId="34" applyFont="1" applyFill="1" applyBorder="1" applyAlignment="1">
      <alignment horizontal="right" vertical="center"/>
    </xf>
    <xf numFmtId="0" fontId="8" fillId="3" borderId="4" xfId="34" applyFont="1" applyFill="1" applyBorder="1" applyAlignment="1">
      <alignment horizontal="right" vertical="center"/>
    </xf>
    <xf numFmtId="0" fontId="8" fillId="3" borderId="68" xfId="34" applyFont="1" applyFill="1" applyBorder="1" applyAlignment="1">
      <alignment vertical="center"/>
    </xf>
    <xf numFmtId="0" fontId="8" fillId="2" borderId="6" xfId="34" applyFont="1" applyFill="1" applyBorder="1" applyAlignment="1">
      <alignment vertical="center"/>
    </xf>
    <xf numFmtId="0" fontId="10" fillId="3" borderId="0" xfId="34" applyFont="1" applyFill="1" applyBorder="1" applyAlignment="1">
      <alignment horizontal="left" vertical="center"/>
    </xf>
    <xf numFmtId="0" fontId="10" fillId="3" borderId="43" xfId="34" applyFont="1" applyFill="1" applyBorder="1" applyAlignment="1">
      <alignment vertical="center"/>
    </xf>
    <xf numFmtId="0" fontId="10" fillId="0" borderId="62" xfId="34" applyFont="1" applyFill="1" applyBorder="1" applyAlignment="1">
      <alignment horizontal="center" vertical="center"/>
    </xf>
    <xf numFmtId="0" fontId="8" fillId="0" borderId="62" xfId="34" applyFont="1" applyFill="1" applyBorder="1" applyAlignment="1">
      <alignment horizontal="left" vertical="center"/>
    </xf>
    <xf numFmtId="0" fontId="8" fillId="3" borderId="54" xfId="34" applyFont="1" applyFill="1" applyBorder="1" applyAlignment="1">
      <alignment horizontal="left" vertical="center"/>
    </xf>
    <xf numFmtId="0" fontId="27" fillId="0" borderId="62" xfId="34" applyFont="1" applyFill="1" applyBorder="1" applyAlignment="1">
      <alignment horizontal="center" vertical="center"/>
    </xf>
    <xf numFmtId="0" fontId="8" fillId="2" borderId="32" xfId="34" applyFont="1" applyFill="1" applyBorder="1" applyAlignment="1">
      <alignment horizontal="center" vertical="center"/>
    </xf>
    <xf numFmtId="0" fontId="8" fillId="3" borderId="16" xfId="34" applyFont="1" applyFill="1" applyBorder="1" applyAlignment="1">
      <alignment vertical="center"/>
    </xf>
    <xf numFmtId="0" fontId="8" fillId="0" borderId="13" xfId="34" applyFont="1" applyFill="1" applyBorder="1" applyAlignment="1">
      <alignment horizontal="center" vertical="center"/>
    </xf>
    <xf numFmtId="0" fontId="8" fillId="3" borderId="0" xfId="34" applyFont="1" applyFill="1" applyBorder="1" applyAlignment="1">
      <alignment horizontal="right" vertical="center"/>
    </xf>
    <xf numFmtId="0" fontId="8" fillId="3" borderId="23" xfId="34" applyFont="1" applyFill="1" applyBorder="1" applyAlignment="1">
      <alignment horizontal="right" vertical="center"/>
    </xf>
    <xf numFmtId="0" fontId="25" fillId="0" borderId="0" xfId="34" applyFont="1" applyFill="1" applyBorder="1" applyAlignment="1">
      <alignment vertical="center"/>
    </xf>
    <xf numFmtId="0" fontId="8" fillId="0" borderId="0" xfId="34" applyFont="1" applyAlignment="1">
      <alignment horizontal="center" vertical="center"/>
    </xf>
    <xf numFmtId="0" fontId="10" fillId="0" borderId="48" xfId="34" applyFont="1" applyBorder="1" applyAlignment="1">
      <alignment horizontal="centerContinuous" vertical="center"/>
    </xf>
    <xf numFmtId="0" fontId="10" fillId="0" borderId="20" xfId="34" applyFont="1" applyBorder="1" applyAlignment="1">
      <alignment horizontal="centerContinuous" vertical="center"/>
    </xf>
    <xf numFmtId="0" fontId="7" fillId="0" borderId="0" xfId="34" applyFont="1" applyBorder="1" applyAlignment="1">
      <alignment horizontal="centerContinuous" vertical="center"/>
    </xf>
    <xf numFmtId="0" fontId="8" fillId="0" borderId="0" xfId="34" applyFont="1" applyBorder="1" applyAlignment="1">
      <alignment horizontal="centerContinuous" vertical="center"/>
    </xf>
    <xf numFmtId="0" fontId="10" fillId="0" borderId="25" xfId="34" applyFont="1" applyBorder="1" applyAlignment="1">
      <alignment horizontal="centerContinuous" vertical="center"/>
    </xf>
    <xf numFmtId="0" fontId="8" fillId="0" borderId="0" xfId="28" applyFont="1" applyAlignment="1">
      <alignment horizontal="center" vertical="center"/>
    </xf>
    <xf numFmtId="0" fontId="10" fillId="0" borderId="0" xfId="28" applyFont="1" applyFill="1" applyAlignment="1">
      <alignment vertical="center"/>
    </xf>
    <xf numFmtId="0" fontId="8" fillId="0" borderId="0" xfId="28" applyFont="1" applyAlignment="1">
      <alignment vertical="center"/>
    </xf>
    <xf numFmtId="0" fontId="10" fillId="0" borderId="5" xfId="28" applyFont="1" applyBorder="1" applyAlignment="1">
      <alignment horizontal="center" vertical="center"/>
    </xf>
    <xf numFmtId="0" fontId="10" fillId="0" borderId="6" xfId="28" applyFont="1" applyBorder="1" applyAlignment="1">
      <alignment horizontal="center" vertical="center"/>
    </xf>
    <xf numFmtId="0" fontId="10" fillId="0" borderId="7" xfId="28" applyFont="1" applyFill="1" applyBorder="1" applyAlignment="1">
      <alignment horizontal="center" vertical="center"/>
    </xf>
    <xf numFmtId="0" fontId="10" fillId="0" borderId="69" xfId="28" applyFont="1" applyBorder="1" applyAlignment="1">
      <alignment horizontal="center" vertical="center"/>
    </xf>
    <xf numFmtId="0" fontId="23" fillId="0" borderId="70" xfId="28" applyFont="1" applyFill="1" applyBorder="1" applyAlignment="1">
      <alignment horizontal="center" vertical="center"/>
    </xf>
    <xf numFmtId="0" fontId="8" fillId="2" borderId="38" xfId="28" applyFont="1" applyFill="1" applyBorder="1" applyAlignment="1">
      <alignment vertical="center"/>
    </xf>
    <xf numFmtId="0" fontId="8" fillId="2" borderId="67" xfId="28" applyFont="1" applyFill="1" applyBorder="1" applyAlignment="1">
      <alignment vertical="center"/>
    </xf>
    <xf numFmtId="0" fontId="10" fillId="0" borderId="53" xfId="28" applyFont="1" applyBorder="1" applyAlignment="1">
      <alignment horizontal="center" vertical="center"/>
    </xf>
    <xf numFmtId="0" fontId="10" fillId="0" borderId="58" xfId="28" applyFont="1" applyBorder="1" applyAlignment="1">
      <alignment horizontal="center" vertical="center"/>
    </xf>
    <xf numFmtId="0" fontId="8" fillId="0" borderId="21" xfId="28" applyFont="1" applyFill="1" applyBorder="1" applyAlignment="1">
      <alignment horizontal="center" vertical="center"/>
    </xf>
    <xf numFmtId="0" fontId="10" fillId="0" borderId="16" xfId="28" applyFont="1" applyBorder="1" applyAlignment="1">
      <alignment horizontal="center" vertical="center"/>
    </xf>
    <xf numFmtId="0" fontId="10" fillId="2" borderId="58" xfId="28" applyFont="1" applyFill="1" applyBorder="1" applyAlignment="1">
      <alignment horizontal="center" vertical="center"/>
    </xf>
    <xf numFmtId="0" fontId="10" fillId="4" borderId="21" xfId="28" applyFont="1" applyFill="1" applyBorder="1" applyAlignment="1">
      <alignment horizontal="center" vertical="center"/>
    </xf>
    <xf numFmtId="0" fontId="8" fillId="2" borderId="24" xfId="28" applyFont="1" applyFill="1" applyBorder="1" applyAlignment="1">
      <alignment vertical="center"/>
    </xf>
    <xf numFmtId="0" fontId="8" fillId="2" borderId="31" xfId="28" applyFont="1" applyFill="1" applyBorder="1" applyAlignment="1">
      <alignment vertical="center"/>
    </xf>
    <xf numFmtId="0" fontId="10" fillId="2" borderId="16" xfId="28" applyFont="1" applyFill="1" applyBorder="1" applyAlignment="1">
      <alignment horizontal="center" vertical="center"/>
    </xf>
    <xf numFmtId="0" fontId="10" fillId="0" borderId="56" xfId="28" applyFont="1" applyFill="1" applyBorder="1" applyAlignment="1">
      <alignment horizontal="center" vertical="center"/>
    </xf>
    <xf numFmtId="0" fontId="23" fillId="0" borderId="62" xfId="28" applyFont="1" applyFill="1" applyBorder="1" applyAlignment="1">
      <alignment horizontal="center" vertical="center"/>
    </xf>
    <xf numFmtId="0" fontId="8" fillId="2" borderId="4" xfId="28" applyFont="1" applyFill="1" applyBorder="1" applyAlignment="1">
      <alignment vertical="center"/>
    </xf>
    <xf numFmtId="0" fontId="8" fillId="2" borderId="15" xfId="28" applyFont="1" applyFill="1" applyBorder="1" applyAlignment="1">
      <alignment vertical="center"/>
    </xf>
    <xf numFmtId="0" fontId="10" fillId="0" borderId="35" xfId="28" applyFont="1" applyFill="1" applyBorder="1" applyAlignment="1">
      <alignment horizontal="center" vertical="center"/>
    </xf>
    <xf numFmtId="0" fontId="8" fillId="0" borderId="62" xfId="28" applyFont="1" applyFill="1" applyBorder="1" applyAlignment="1">
      <alignment horizontal="center" vertical="center"/>
    </xf>
    <xf numFmtId="0" fontId="10" fillId="4" borderId="56" xfId="28" applyFont="1" applyFill="1" applyBorder="1" applyAlignment="1">
      <alignment horizontal="center" vertical="center"/>
    </xf>
    <xf numFmtId="0" fontId="10" fillId="4" borderId="62" xfId="28" applyFont="1" applyFill="1" applyBorder="1" applyAlignment="1">
      <alignment horizontal="center" vertical="center"/>
    </xf>
    <xf numFmtId="0" fontId="8" fillId="4" borderId="61" xfId="28" applyFont="1" applyFill="1" applyBorder="1" applyAlignment="1">
      <alignment vertical="center"/>
    </xf>
    <xf numFmtId="0" fontId="8" fillId="4" borderId="71" xfId="28" applyFont="1" applyFill="1" applyBorder="1" applyAlignment="1">
      <alignment vertical="center"/>
    </xf>
    <xf numFmtId="0" fontId="8" fillId="4" borderId="13" xfId="28" applyFont="1" applyFill="1" applyBorder="1" applyAlignment="1">
      <alignment vertical="center"/>
    </xf>
    <xf numFmtId="0" fontId="8" fillId="4" borderId="29" xfId="28" applyFont="1" applyFill="1" applyBorder="1" applyAlignment="1">
      <alignment vertical="center"/>
    </xf>
    <xf numFmtId="0" fontId="10" fillId="4" borderId="35" xfId="28" applyFont="1" applyFill="1" applyBorder="1" applyAlignment="1">
      <alignment horizontal="center" vertical="center"/>
    </xf>
    <xf numFmtId="0" fontId="8" fillId="3" borderId="49" xfId="28" applyFont="1" applyFill="1" applyBorder="1" applyAlignment="1">
      <alignment vertical="center"/>
    </xf>
    <xf numFmtId="0" fontId="8" fillId="3" borderId="4" xfId="28" applyFont="1" applyFill="1" applyBorder="1" applyAlignment="1">
      <alignment vertical="center"/>
    </xf>
    <xf numFmtId="0" fontId="8" fillId="3" borderId="20" xfId="28" applyFont="1" applyFill="1" applyBorder="1" applyAlignment="1">
      <alignment vertical="center"/>
    </xf>
    <xf numFmtId="0" fontId="10" fillId="0" borderId="35" xfId="28" applyFont="1" applyBorder="1" applyAlignment="1">
      <alignment horizontal="center" vertical="center"/>
    </xf>
    <xf numFmtId="0" fontId="8" fillId="4" borderId="52" xfId="28" applyFont="1" applyFill="1" applyBorder="1" applyAlignment="1">
      <alignment vertical="center"/>
    </xf>
    <xf numFmtId="0" fontId="8" fillId="4" borderId="72" xfId="28" applyFont="1" applyFill="1" applyBorder="1" applyAlignment="1">
      <alignment vertical="center"/>
    </xf>
    <xf numFmtId="0" fontId="10" fillId="4" borderId="73" xfId="28" applyFont="1" applyFill="1" applyBorder="1" applyAlignment="1">
      <alignment horizontal="center" vertical="center"/>
    </xf>
    <xf numFmtId="0" fontId="23" fillId="0" borderId="21" xfId="28" applyFont="1" applyFill="1" applyBorder="1" applyAlignment="1">
      <alignment horizontal="center" vertical="center"/>
    </xf>
    <xf numFmtId="0" fontId="10" fillId="0" borderId="20" xfId="28" applyFont="1" applyFill="1" applyBorder="1" applyAlignment="1">
      <alignment horizontal="center" vertical="center"/>
    </xf>
    <xf numFmtId="0" fontId="10" fillId="0" borderId="48" xfId="28" applyFont="1" applyFill="1" applyBorder="1" applyAlignment="1">
      <alignment horizontal="center" vertical="center"/>
    </xf>
    <xf numFmtId="0" fontId="10" fillId="4" borderId="22" xfId="28" applyFont="1" applyFill="1" applyBorder="1" applyAlignment="1">
      <alignment horizontal="center" vertical="center"/>
    </xf>
    <xf numFmtId="0" fontId="8" fillId="4" borderId="54" xfId="28" applyFont="1" applyFill="1" applyBorder="1" applyAlignment="1">
      <alignment vertical="center"/>
    </xf>
    <xf numFmtId="0" fontId="8" fillId="4" borderId="24" xfId="28" applyFont="1" applyFill="1" applyBorder="1" applyAlignment="1">
      <alignment vertical="center"/>
    </xf>
    <xf numFmtId="0" fontId="8" fillId="4" borderId="31" xfId="28" applyFont="1" applyFill="1" applyBorder="1" applyAlignment="1">
      <alignment vertical="center"/>
    </xf>
    <xf numFmtId="0" fontId="10" fillId="4" borderId="29" xfId="28" applyFont="1" applyFill="1" applyBorder="1" applyAlignment="1">
      <alignment horizontal="center" vertical="center"/>
    </xf>
    <xf numFmtId="0" fontId="8" fillId="4" borderId="4" xfId="28" applyFont="1" applyFill="1" applyBorder="1" applyAlignment="1">
      <alignment vertical="center"/>
    </xf>
    <xf numFmtId="0" fontId="8" fillId="4" borderId="15" xfId="28" applyFont="1" applyFill="1" applyBorder="1" applyAlignment="1">
      <alignment vertical="center"/>
    </xf>
    <xf numFmtId="0" fontId="8" fillId="4" borderId="12" xfId="28" applyFont="1" applyFill="1" applyBorder="1" applyAlignment="1">
      <alignment vertical="center"/>
    </xf>
    <xf numFmtId="0" fontId="8" fillId="4" borderId="37" xfId="28" applyFont="1" applyFill="1" applyBorder="1" applyAlignment="1">
      <alignment vertical="center"/>
    </xf>
    <xf numFmtId="0" fontId="8" fillId="4" borderId="20" xfId="28" applyFont="1" applyFill="1" applyBorder="1" applyAlignment="1">
      <alignment vertical="center"/>
    </xf>
    <xf numFmtId="0" fontId="10" fillId="2" borderId="56" xfId="28" applyFont="1" applyFill="1" applyBorder="1" applyAlignment="1">
      <alignment horizontal="center" vertical="center"/>
    </xf>
    <xf numFmtId="0" fontId="8" fillId="4" borderId="36" xfId="28" applyFont="1" applyFill="1" applyBorder="1" applyAlignment="1">
      <alignment vertical="center"/>
    </xf>
    <xf numFmtId="0" fontId="8" fillId="4" borderId="66" xfId="28" applyFont="1" applyFill="1" applyBorder="1" applyAlignment="1">
      <alignment vertical="center"/>
    </xf>
    <xf numFmtId="0" fontId="8" fillId="4" borderId="73" xfId="28" applyFont="1" applyFill="1" applyBorder="1" applyAlignment="1">
      <alignment vertical="center"/>
    </xf>
    <xf numFmtId="0" fontId="10" fillId="2" borderId="35" xfId="28" applyFont="1" applyFill="1" applyBorder="1" applyAlignment="1">
      <alignment horizontal="center" vertical="center"/>
    </xf>
    <xf numFmtId="0" fontId="23" fillId="0" borderId="62" xfId="28" applyFont="1" applyFill="1" applyBorder="1" applyAlignment="1">
      <alignment horizontal="centerContinuous" vertical="center" wrapText="1"/>
    </xf>
    <xf numFmtId="0" fontId="31" fillId="0" borderId="62" xfId="34" applyFont="1" applyFill="1" applyBorder="1" applyAlignment="1">
      <alignment horizontal="center" vertical="center"/>
    </xf>
    <xf numFmtId="0" fontId="25" fillId="4" borderId="62" xfId="28" applyFont="1" applyFill="1" applyBorder="1" applyAlignment="1">
      <alignment vertical="center"/>
    </xf>
    <xf numFmtId="0" fontId="10" fillId="0" borderId="62" xfId="28" applyFont="1" applyFill="1" applyBorder="1" applyAlignment="1">
      <alignment horizontal="center" vertical="center"/>
    </xf>
    <xf numFmtId="0" fontId="8" fillId="4" borderId="16" xfId="28" applyFont="1" applyFill="1" applyBorder="1" applyAlignment="1">
      <alignment vertical="center"/>
    </xf>
    <xf numFmtId="0" fontId="10" fillId="0" borderId="62" xfId="34" applyFont="1" applyFill="1" applyBorder="1" applyAlignment="1">
      <alignment vertical="center"/>
    </xf>
    <xf numFmtId="0" fontId="10" fillId="0" borderId="63" xfId="34" applyFont="1" applyFill="1" applyBorder="1" applyAlignment="1">
      <alignment vertical="center"/>
    </xf>
    <xf numFmtId="0" fontId="30" fillId="0" borderId="63" xfId="28" applyFont="1" applyFill="1" applyBorder="1" applyAlignment="1">
      <alignment vertical="center"/>
    </xf>
    <xf numFmtId="0" fontId="8" fillId="0" borderId="55" xfId="34" applyFont="1" applyFill="1" applyBorder="1" applyAlignment="1">
      <alignment vertical="center"/>
    </xf>
    <xf numFmtId="0" fontId="23" fillId="0" borderId="56" xfId="28" applyFont="1" applyFill="1" applyBorder="1" applyAlignment="1">
      <alignment horizontal="center" vertical="center"/>
    </xf>
    <xf numFmtId="0" fontId="23" fillId="0" borderId="56" xfId="28" applyFont="1" applyFill="1" applyBorder="1" applyAlignment="1">
      <alignment horizontal="centerContinuous" vertical="center" wrapText="1"/>
    </xf>
    <xf numFmtId="0" fontId="25" fillId="0" borderId="55" xfId="34" applyFont="1" applyFill="1" applyBorder="1" applyAlignment="1">
      <alignment vertical="center"/>
    </xf>
    <xf numFmtId="0" fontId="7" fillId="0" borderId="0" xfId="34" applyFont="1" applyFill="1" applyAlignment="1">
      <alignment vertical="center"/>
    </xf>
    <xf numFmtId="0" fontId="8" fillId="0" borderId="0" xfId="34" applyFont="1" applyFill="1" applyAlignment="1">
      <alignment horizontal="center" vertical="center"/>
    </xf>
    <xf numFmtId="0" fontId="10" fillId="0" borderId="28" xfId="34" applyFont="1" applyBorder="1" applyAlignment="1">
      <alignment horizontal="centerContinuous" vertical="center"/>
    </xf>
    <xf numFmtId="0" fontId="10" fillId="0" borderId="5" xfId="34" applyFont="1" applyBorder="1" applyAlignment="1">
      <alignment horizontal="centerContinuous" vertical="center"/>
    </xf>
    <xf numFmtId="0" fontId="10" fillId="0" borderId="7" xfId="34" applyFont="1" applyBorder="1" applyAlignment="1">
      <alignment horizontal="centerContinuous" vertical="center"/>
    </xf>
    <xf numFmtId="0" fontId="8" fillId="0" borderId="0" xfId="34" applyFont="1" applyBorder="1" applyAlignment="1">
      <alignment horizontal="center" vertical="center"/>
    </xf>
    <xf numFmtId="0" fontId="7" fillId="0" borderId="0" xfId="29" applyFont="1" applyAlignment="1">
      <alignment horizontal="centerContinuous" vertical="center"/>
    </xf>
    <xf numFmtId="0" fontId="8" fillId="0" borderId="0" xfId="29" applyFont="1" applyAlignment="1">
      <alignment vertical="center"/>
    </xf>
    <xf numFmtId="0" fontId="24" fillId="0" borderId="0" xfId="29" applyFont="1" applyAlignment="1">
      <alignment vertical="center"/>
    </xf>
    <xf numFmtId="0" fontId="8" fillId="0" borderId="0" xfId="29" applyFont="1" applyBorder="1" applyAlignment="1">
      <alignment vertical="center"/>
    </xf>
    <xf numFmtId="0" fontId="10" fillId="0" borderId="0" xfId="29" applyFont="1" applyFill="1" applyAlignment="1">
      <alignment vertical="center"/>
    </xf>
    <xf numFmtId="0" fontId="8" fillId="0" borderId="0" xfId="29" applyFont="1" applyFill="1" applyAlignment="1">
      <alignment vertical="center"/>
    </xf>
    <xf numFmtId="0" fontId="25" fillId="0" borderId="0" xfId="34" applyFont="1" applyFill="1" applyAlignment="1">
      <alignment vertical="center"/>
    </xf>
    <xf numFmtId="0" fontId="10" fillId="0" borderId="0" xfId="33" applyFont="1" applyFill="1" applyAlignment="1">
      <alignment vertical="center"/>
    </xf>
    <xf numFmtId="0" fontId="7" fillId="0" borderId="0" xfId="33" applyFont="1" applyAlignment="1">
      <alignment horizontal="centerContinuous" vertical="center"/>
    </xf>
    <xf numFmtId="0" fontId="8" fillId="0" borderId="0" xfId="33" applyFont="1" applyAlignment="1">
      <alignment horizontal="centerContinuous" vertical="center"/>
    </xf>
    <xf numFmtId="0" fontId="8" fillId="0" borderId="0" xfId="33" applyFont="1" applyAlignment="1">
      <alignment vertical="center"/>
    </xf>
    <xf numFmtId="0" fontId="10" fillId="0" borderId="28" xfId="33" applyFont="1" applyBorder="1" applyAlignment="1">
      <alignment horizontal="center" vertical="center"/>
    </xf>
    <xf numFmtId="0" fontId="8" fillId="0" borderId="28" xfId="33" applyFont="1" applyBorder="1" applyAlignment="1">
      <alignment vertical="center"/>
    </xf>
    <xf numFmtId="0" fontId="8" fillId="0" borderId="28" xfId="33" applyFont="1" applyFill="1" applyBorder="1" applyAlignment="1">
      <alignment vertical="center"/>
    </xf>
    <xf numFmtId="0" fontId="10" fillId="0" borderId="0" xfId="33" applyFont="1" applyFill="1" applyAlignment="1">
      <alignment horizontal="center" vertical="center"/>
    </xf>
    <xf numFmtId="0" fontId="8" fillId="0" borderId="0" xfId="33" applyFont="1" applyFill="1" applyAlignment="1">
      <alignment vertical="center"/>
    </xf>
    <xf numFmtId="0" fontId="7" fillId="0" borderId="0" xfId="33" applyFont="1" applyFill="1" applyAlignment="1">
      <alignment horizontal="centerContinuous" vertical="center"/>
    </xf>
    <xf numFmtId="0" fontId="8" fillId="0" borderId="0" xfId="33" applyFont="1" applyFill="1" applyAlignment="1">
      <alignment horizontal="centerContinuous" vertical="center"/>
    </xf>
    <xf numFmtId="0" fontId="10" fillId="0" borderId="0" xfId="33" applyFont="1" applyBorder="1" applyAlignment="1">
      <alignment vertical="center"/>
    </xf>
    <xf numFmtId="0" fontId="10" fillId="0" borderId="28" xfId="33" applyFont="1" applyFill="1" applyBorder="1" applyAlignment="1">
      <alignment vertical="center"/>
    </xf>
    <xf numFmtId="0" fontId="7" fillId="0" borderId="0" xfId="33" quotePrefix="1" applyFont="1" applyAlignment="1">
      <alignment horizontal="centerContinuous" vertical="center"/>
    </xf>
    <xf numFmtId="0" fontId="3" fillId="0" borderId="26" xfId="15" applyBorder="1" applyAlignment="1">
      <alignment vertical="center"/>
    </xf>
    <xf numFmtId="0" fontId="25" fillId="0" borderId="25" xfId="15" applyFont="1" applyBorder="1" applyAlignment="1">
      <alignment horizontal="centerContinuous" vertical="center"/>
    </xf>
    <xf numFmtId="0" fontId="3" fillId="0" borderId="25" xfId="15" applyBorder="1" applyAlignment="1">
      <alignment horizontal="centerContinuous" vertical="center"/>
    </xf>
    <xf numFmtId="0" fontId="3" fillId="0" borderId="48" xfId="15" applyBorder="1" applyAlignment="1">
      <alignment horizontal="centerContinuous" vertical="center"/>
    </xf>
    <xf numFmtId="0" fontId="30" fillId="0" borderId="5" xfId="15" applyFont="1" applyBorder="1" applyAlignment="1">
      <alignment horizontal="center" vertical="center"/>
    </xf>
    <xf numFmtId="0" fontId="10" fillId="0" borderId="22" xfId="15" applyFont="1" applyBorder="1" applyAlignment="1">
      <alignment horizontal="centerContinuous" vertical="center"/>
    </xf>
    <xf numFmtId="0" fontId="30" fillId="0" borderId="6" xfId="15" applyFont="1" applyBorder="1" applyAlignment="1">
      <alignment horizontal="center" vertical="center"/>
    </xf>
    <xf numFmtId="0" fontId="30" fillId="0" borderId="6" xfId="15" applyFont="1" applyFill="1" applyBorder="1" applyAlignment="1">
      <alignment horizontal="center" vertical="center"/>
    </xf>
    <xf numFmtId="39" fontId="32" fillId="0" borderId="6" xfId="15" applyNumberFormat="1" applyFont="1" applyFill="1" applyBorder="1" applyAlignment="1">
      <alignment horizontal="center" vertical="center"/>
    </xf>
    <xf numFmtId="0" fontId="10" fillId="0" borderId="19" xfId="15" applyFont="1" applyBorder="1" applyAlignment="1">
      <alignment horizontal="centerContinuous" vertical="center"/>
    </xf>
    <xf numFmtId="0" fontId="10" fillId="0" borderId="7" xfId="15" applyFont="1" applyBorder="1" applyAlignment="1">
      <alignment horizontal="center" vertical="center"/>
    </xf>
    <xf numFmtId="0" fontId="32" fillId="2" borderId="8" xfId="15" applyFont="1" applyFill="1" applyBorder="1" applyAlignment="1">
      <alignment horizontal="center" vertical="center"/>
    </xf>
    <xf numFmtId="0" fontId="8" fillId="3" borderId="28" xfId="15" applyFont="1" applyFill="1" applyBorder="1" applyAlignment="1">
      <alignment vertical="center"/>
    </xf>
    <xf numFmtId="0" fontId="8" fillId="3" borderId="18" xfId="15" applyFont="1" applyFill="1" applyBorder="1" applyAlignment="1">
      <alignment vertical="center"/>
    </xf>
    <xf numFmtId="0" fontId="32" fillId="0" borderId="3" xfId="15" applyFont="1" applyBorder="1" applyAlignment="1">
      <alignment horizontal="center" vertical="center"/>
    </xf>
    <xf numFmtId="0" fontId="32" fillId="4" borderId="3" xfId="15" applyFont="1" applyFill="1" applyBorder="1" applyAlignment="1">
      <alignment horizontal="center" vertical="center"/>
    </xf>
    <xf numFmtId="0" fontId="8" fillId="4" borderId="40" xfId="15" applyFont="1" applyFill="1" applyBorder="1" applyAlignment="1">
      <alignment vertical="center"/>
    </xf>
    <xf numFmtId="0" fontId="8" fillId="4" borderId="0" xfId="15" applyFont="1" applyFill="1" applyBorder="1" applyAlignment="1">
      <alignment vertical="center"/>
    </xf>
    <xf numFmtId="0" fontId="3" fillId="4" borderId="0" xfId="9" applyFill="1" applyAlignment="1">
      <alignment vertical="center"/>
    </xf>
    <xf numFmtId="0" fontId="8" fillId="4" borderId="29" xfId="15" applyFont="1" applyFill="1" applyBorder="1" applyAlignment="1">
      <alignment vertical="center"/>
    </xf>
    <xf numFmtId="0" fontId="8" fillId="3" borderId="0" xfId="15" applyFont="1" applyFill="1" applyBorder="1" applyAlignment="1">
      <alignment vertical="center"/>
    </xf>
    <xf numFmtId="0" fontId="8" fillId="2" borderId="24" xfId="15" applyFont="1" applyFill="1" applyBorder="1" applyAlignment="1">
      <alignment vertical="center"/>
    </xf>
    <xf numFmtId="0" fontId="8" fillId="4" borderId="4" xfId="15" applyFont="1" applyFill="1" applyBorder="1" applyAlignment="1">
      <alignment vertical="center"/>
    </xf>
    <xf numFmtId="0" fontId="32" fillId="0" borderId="7" xfId="15" applyFont="1" applyBorder="1" applyAlignment="1">
      <alignment horizontal="center" vertical="center"/>
    </xf>
    <xf numFmtId="0" fontId="6" fillId="0" borderId="0" xfId="15" applyFont="1" applyAlignment="1">
      <alignment vertical="center"/>
    </xf>
    <xf numFmtId="0" fontId="10" fillId="0" borderId="19" xfId="15" applyFont="1" applyBorder="1" applyAlignment="1">
      <alignment horizontal="center" vertical="center"/>
    </xf>
    <xf numFmtId="0" fontId="8" fillId="3" borderId="30" xfId="15" applyFont="1" applyFill="1" applyBorder="1" applyAlignment="1">
      <alignment vertical="center"/>
    </xf>
    <xf numFmtId="0" fontId="8" fillId="4" borderId="32" xfId="15" applyFont="1" applyFill="1" applyBorder="1" applyAlignment="1">
      <alignment vertical="center"/>
    </xf>
    <xf numFmtId="0" fontId="8" fillId="4" borderId="30" xfId="15" applyFont="1" applyFill="1" applyBorder="1" applyAlignment="1">
      <alignment vertical="center"/>
    </xf>
    <xf numFmtId="0" fontId="3" fillId="2" borderId="0" xfId="15" applyFill="1" applyBorder="1" applyAlignment="1">
      <alignment vertical="center"/>
    </xf>
    <xf numFmtId="0" fontId="32" fillId="0" borderId="3" xfId="15" applyFont="1" applyFill="1" applyBorder="1" applyAlignment="1">
      <alignment horizontal="center" vertical="center"/>
    </xf>
    <xf numFmtId="0" fontId="32" fillId="4" borderId="9" xfId="15" applyFont="1" applyFill="1" applyBorder="1" applyAlignment="1">
      <alignment horizontal="center" vertical="center"/>
    </xf>
    <xf numFmtId="0" fontId="8" fillId="4" borderId="43" xfId="15" applyFont="1" applyFill="1" applyBorder="1" applyAlignment="1">
      <alignment vertical="center"/>
    </xf>
    <xf numFmtId="0" fontId="3" fillId="2" borderId="43" xfId="15" applyFill="1" applyBorder="1" applyAlignment="1">
      <alignment vertical="center"/>
    </xf>
    <xf numFmtId="0" fontId="8" fillId="2" borderId="0" xfId="15" applyFont="1" applyFill="1" applyBorder="1" applyAlignment="1">
      <alignment vertical="center"/>
    </xf>
    <xf numFmtId="0" fontId="32" fillId="2" borderId="9" xfId="15" applyFont="1" applyFill="1" applyBorder="1" applyAlignment="1">
      <alignment horizontal="center" vertical="center"/>
    </xf>
    <xf numFmtId="0" fontId="32" fillId="0" borderId="7" xfId="15" applyFont="1" applyFill="1" applyBorder="1" applyAlignment="1">
      <alignment horizontal="center" vertical="center"/>
    </xf>
    <xf numFmtId="0" fontId="10" fillId="0" borderId="17" xfId="15" applyFont="1" applyBorder="1" applyAlignment="1">
      <alignment horizontal="centerContinuous" vertical="center"/>
    </xf>
    <xf numFmtId="0" fontId="10" fillId="0" borderId="28" xfId="15" applyFont="1" applyBorder="1" applyAlignment="1">
      <alignment horizontal="centerContinuous" vertical="center"/>
    </xf>
    <xf numFmtId="0" fontId="10" fillId="0" borderId="11" xfId="15" applyFont="1" applyBorder="1" applyAlignment="1">
      <alignment horizontal="centerContinuous" vertical="center"/>
    </xf>
    <xf numFmtId="0" fontId="8" fillId="3" borderId="0" xfId="15" applyFont="1" applyFill="1" applyAlignment="1">
      <alignment vertical="center"/>
    </xf>
    <xf numFmtId="0" fontId="32" fillId="0" borderId="10" xfId="15" applyFont="1" applyBorder="1" applyAlignment="1">
      <alignment horizontal="center" vertical="center"/>
    </xf>
    <xf numFmtId="0" fontId="32" fillId="0" borderId="0" xfId="15" applyFont="1" applyFill="1" applyAlignment="1">
      <alignment vertical="center"/>
    </xf>
    <xf numFmtId="0" fontId="10" fillId="0" borderId="0" xfId="15" applyFont="1" applyFill="1" applyAlignment="1">
      <alignment vertical="center"/>
    </xf>
    <xf numFmtId="0" fontId="11" fillId="0" borderId="0" xfId="15" applyFont="1" applyFill="1" applyAlignment="1">
      <alignment vertical="center"/>
    </xf>
    <xf numFmtId="0" fontId="8" fillId="0" borderId="0" xfId="15" applyFont="1" applyAlignment="1">
      <alignment vertical="center"/>
    </xf>
    <xf numFmtId="37" fontId="7" fillId="0" borderId="0" xfId="15" quotePrefix="1" applyNumberFormat="1" applyFont="1" applyFill="1" applyAlignment="1">
      <alignment horizontal="centerContinuous" vertical="center"/>
    </xf>
    <xf numFmtId="0" fontId="3" fillId="0" borderId="0" xfId="15" applyFill="1" applyAlignment="1">
      <alignment horizontal="centerContinuous" vertical="center"/>
    </xf>
    <xf numFmtId="0" fontId="8" fillId="0" borderId="0" xfId="15" applyFont="1" applyFill="1" applyAlignment="1">
      <alignment horizontal="centerContinuous" vertical="center"/>
    </xf>
    <xf numFmtId="0" fontId="7" fillId="0" borderId="0" xfId="15" applyFont="1" applyFill="1" applyAlignment="1">
      <alignment horizontal="centerContinuous" vertical="center"/>
    </xf>
    <xf numFmtId="0" fontId="3" fillId="0" borderId="25" xfId="15" applyFill="1" applyBorder="1" applyAlignment="1">
      <alignment horizontal="centerContinuous" vertical="center"/>
    </xf>
    <xf numFmtId="0" fontId="8" fillId="0" borderId="25" xfId="15" applyFont="1" applyFill="1" applyBorder="1" applyAlignment="1">
      <alignment horizontal="centerContinuous" vertical="center"/>
    </xf>
    <xf numFmtId="0" fontId="9" fillId="0" borderId="48" xfId="15" applyFont="1" applyFill="1" applyBorder="1" applyAlignment="1">
      <alignment horizontal="centerContinuous" vertical="center"/>
    </xf>
    <xf numFmtId="0" fontId="10" fillId="0" borderId="22" xfId="15" applyFont="1" applyFill="1" applyBorder="1" applyAlignment="1">
      <alignment horizontal="centerContinuous" vertical="center"/>
    </xf>
    <xf numFmtId="0" fontId="32" fillId="0" borderId="6" xfId="15" applyFont="1" applyFill="1" applyBorder="1" applyAlignment="1">
      <alignment horizontal="center" vertical="center"/>
    </xf>
    <xf numFmtId="0" fontId="8" fillId="4" borderId="23" xfId="15" applyFont="1" applyFill="1" applyBorder="1" applyAlignment="1">
      <alignment vertical="center"/>
    </xf>
    <xf numFmtId="0" fontId="8" fillId="3" borderId="40" xfId="15" applyFont="1" applyFill="1" applyBorder="1" applyAlignment="1">
      <alignment vertical="center"/>
    </xf>
    <xf numFmtId="0" fontId="8" fillId="3" borderId="60" xfId="15" applyFont="1" applyFill="1" applyBorder="1" applyAlignment="1">
      <alignment vertical="center"/>
    </xf>
    <xf numFmtId="0" fontId="6" fillId="0" borderId="48" xfId="15" applyFont="1" applyBorder="1" applyAlignment="1">
      <alignment horizontal="centerContinuous" vertical="center"/>
    </xf>
    <xf numFmtId="0" fontId="32" fillId="0" borderId="76" xfId="15" applyFont="1" applyBorder="1" applyAlignment="1">
      <alignment horizontal="center" vertical="center"/>
    </xf>
    <xf numFmtId="0" fontId="32" fillId="2" borderId="3" xfId="15" applyFont="1" applyFill="1" applyBorder="1" applyAlignment="1">
      <alignment horizontal="center" vertical="center"/>
    </xf>
    <xf numFmtId="0" fontId="3" fillId="3" borderId="0" xfId="15" applyFill="1" applyAlignment="1">
      <alignment vertical="center"/>
    </xf>
    <xf numFmtId="0" fontId="3" fillId="3" borderId="29" xfId="15" applyFill="1" applyBorder="1" applyAlignment="1">
      <alignment vertical="center"/>
    </xf>
    <xf numFmtId="0" fontId="8" fillId="0" borderId="40" xfId="15" applyFont="1" applyFill="1" applyBorder="1" applyAlignment="1">
      <alignment vertical="center"/>
    </xf>
    <xf numFmtId="0" fontId="8" fillId="4" borderId="0" xfId="15" applyFont="1" applyFill="1" applyAlignment="1">
      <alignment vertical="center"/>
    </xf>
    <xf numFmtId="0" fontId="8" fillId="3" borderId="23" xfId="15" applyFont="1" applyFill="1" applyBorder="1" applyAlignment="1">
      <alignment vertical="center"/>
    </xf>
    <xf numFmtId="0" fontId="7" fillId="0" borderId="0" xfId="15" quotePrefix="1" applyFont="1" applyFill="1" applyAlignment="1">
      <alignment horizontal="centerContinuous" vertical="center"/>
    </xf>
    <xf numFmtId="0" fontId="3" fillId="0" borderId="0" xfId="17" applyAlignment="1">
      <alignment vertical="center"/>
    </xf>
    <xf numFmtId="0" fontId="3" fillId="4" borderId="0" xfId="17" applyFill="1" applyAlignment="1">
      <alignment vertical="center"/>
    </xf>
    <xf numFmtId="0" fontId="0" fillId="0" borderId="0" xfId="0" applyAlignment="1">
      <alignment vertical="center"/>
    </xf>
    <xf numFmtId="0" fontId="10" fillId="0" borderId="0" xfId="15" applyFont="1" applyAlignment="1">
      <alignment horizontal="center" vertical="center"/>
    </xf>
    <xf numFmtId="0" fontId="14" fillId="0" borderId="0" xfId="15" applyFont="1" applyAlignment="1">
      <alignment vertical="center"/>
    </xf>
    <xf numFmtId="0" fontId="3" fillId="0" borderId="0" xfId="15" applyAlignment="1">
      <alignment horizontal="center" vertical="center"/>
    </xf>
    <xf numFmtId="0" fontId="35" fillId="2" borderId="3" xfId="15" applyFont="1" applyFill="1" applyBorder="1" applyAlignment="1">
      <alignment horizontal="center" vertical="center"/>
    </xf>
    <xf numFmtId="0" fontId="8" fillId="3" borderId="29" xfId="15" applyFont="1" applyFill="1" applyBorder="1" applyAlignment="1">
      <alignment vertical="center"/>
    </xf>
    <xf numFmtId="0" fontId="35" fillId="2" borderId="8" xfId="15" applyFont="1" applyFill="1" applyBorder="1" applyAlignment="1">
      <alignment horizontal="center" vertical="center"/>
    </xf>
    <xf numFmtId="0" fontId="0" fillId="4" borderId="0" xfId="0" applyFill="1" applyAlignment="1">
      <alignment vertical="center"/>
    </xf>
    <xf numFmtId="0" fontId="35" fillId="0" borderId="7" xfId="15" applyFont="1" applyBorder="1" applyAlignment="1">
      <alignment horizontal="center" vertical="center"/>
    </xf>
    <xf numFmtId="0" fontId="6" fillId="0" borderId="0" xfId="15" applyFont="1" applyFill="1" applyAlignment="1">
      <alignment vertical="center"/>
    </xf>
    <xf numFmtId="0" fontId="3" fillId="0" borderId="18" xfId="15" applyBorder="1" applyAlignment="1">
      <alignment horizontal="centerContinuous" vertical="center"/>
    </xf>
    <xf numFmtId="0" fontId="3" fillId="0" borderId="20" xfId="15" applyBorder="1" applyAlignment="1">
      <alignment horizontal="centerContinuous" vertical="center"/>
    </xf>
    <xf numFmtId="0" fontId="35" fillId="0" borderId="8" xfId="15" applyFont="1" applyBorder="1" applyAlignment="1">
      <alignment horizontal="center" vertical="center"/>
    </xf>
    <xf numFmtId="0" fontId="3" fillId="4" borderId="23" xfId="15" applyFill="1" applyBorder="1" applyAlignment="1">
      <alignment vertical="center"/>
    </xf>
    <xf numFmtId="0" fontId="35" fillId="4" borderId="9" xfId="15" applyFont="1" applyFill="1" applyBorder="1" applyAlignment="1">
      <alignment horizontal="center" vertical="center"/>
    </xf>
    <xf numFmtId="0" fontId="8" fillId="2" borderId="64" xfId="15" applyFont="1" applyFill="1" applyBorder="1" applyAlignment="1">
      <alignment vertical="center"/>
    </xf>
    <xf numFmtId="0" fontId="35" fillId="2" borderId="9" xfId="15" applyFont="1" applyFill="1" applyBorder="1" applyAlignment="1">
      <alignment horizontal="center" vertical="center"/>
    </xf>
    <xf numFmtId="0" fontId="35" fillId="0" borderId="10" xfId="15" applyFont="1" applyBorder="1" applyAlignment="1">
      <alignment horizontal="center" vertical="center"/>
    </xf>
    <xf numFmtId="0" fontId="41" fillId="0" borderId="0" xfId="0" applyFont="1" applyAlignment="1">
      <alignment vertical="center"/>
    </xf>
    <xf numFmtId="0" fontId="36" fillId="0" borderId="0" xfId="15" applyFont="1" applyFill="1" applyAlignment="1">
      <alignment vertical="center"/>
    </xf>
    <xf numFmtId="0" fontId="7" fillId="0" borderId="0" xfId="0" quotePrefix="1" applyFont="1" applyAlignment="1">
      <alignment horizontal="centerContinuous" vertical="center"/>
    </xf>
    <xf numFmtId="0" fontId="0" fillId="0" borderId="0" xfId="0" applyAlignment="1">
      <alignment horizontal="centerContinuous" vertical="center"/>
    </xf>
    <xf numFmtId="0" fontId="15" fillId="0" borderId="0" xfId="15" applyFont="1" applyAlignment="1">
      <alignment horizontal="center" vertical="center"/>
    </xf>
    <xf numFmtId="0" fontId="10" fillId="0" borderId="0" xfId="15" applyFont="1" applyAlignment="1">
      <alignment vertical="center"/>
    </xf>
    <xf numFmtId="0" fontId="21" fillId="0" borderId="0" xfId="15" applyFont="1" applyFill="1" applyAlignment="1">
      <alignment horizontal="centerContinuous" vertical="center"/>
    </xf>
    <xf numFmtId="0" fontId="10" fillId="0" borderId="43" xfId="15" applyFont="1" applyFill="1" applyBorder="1" applyAlignment="1">
      <alignment horizontal="centerContinuous" vertical="center"/>
    </xf>
    <xf numFmtId="0" fontId="14" fillId="0" borderId="0" xfId="0" applyFont="1" applyAlignment="1">
      <alignment vertical="center"/>
    </xf>
    <xf numFmtId="0" fontId="15" fillId="0" borderId="0" xfId="0" applyFont="1" applyAlignment="1">
      <alignment vertical="center"/>
    </xf>
    <xf numFmtId="0" fontId="14" fillId="0" borderId="0" xfId="15" applyFont="1" applyAlignment="1">
      <alignment horizontal="left" vertical="center"/>
    </xf>
    <xf numFmtId="0" fontId="8" fillId="0" borderId="0" xfId="15" applyFont="1" applyFill="1" applyAlignment="1">
      <alignment horizontal="center" vertical="center"/>
    </xf>
    <xf numFmtId="0" fontId="10" fillId="0" borderId="0" xfId="15" applyFont="1" applyFill="1" applyAlignment="1">
      <alignment horizontal="center" vertical="center"/>
    </xf>
    <xf numFmtId="0" fontId="7" fillId="0" borderId="0" xfId="27" applyFont="1" applyAlignment="1">
      <alignment horizontal="centerContinuous" vertical="center"/>
    </xf>
    <xf numFmtId="0" fontId="8" fillId="0" borderId="0" xfId="27" applyFont="1" applyAlignment="1">
      <alignment horizontal="centerContinuous" vertical="center"/>
    </xf>
    <xf numFmtId="0" fontId="8" fillId="0" borderId="0" xfId="27" applyFont="1" applyAlignment="1">
      <alignment vertical="center"/>
    </xf>
    <xf numFmtId="0" fontId="24" fillId="0" borderId="0" xfId="27" applyFont="1" applyAlignment="1">
      <alignment vertical="center"/>
    </xf>
    <xf numFmtId="0" fontId="3" fillId="0" borderId="0" xfId="26" applyAlignment="1">
      <alignment vertical="center"/>
    </xf>
    <xf numFmtId="0" fontId="8" fillId="0" borderId="0" xfId="27" applyFont="1" applyFill="1" applyAlignment="1">
      <alignment vertical="center"/>
    </xf>
    <xf numFmtId="0" fontId="23" fillId="0" borderId="0" xfId="26" applyFont="1" applyAlignment="1">
      <alignment horizontal="center" vertical="center"/>
    </xf>
    <xf numFmtId="0" fontId="24" fillId="0" borderId="0" xfId="27" applyFont="1" applyFill="1" applyAlignment="1">
      <alignment vertical="center"/>
    </xf>
    <xf numFmtId="0" fontId="17" fillId="0" borderId="0" xfId="26" applyFont="1" applyAlignment="1">
      <alignment horizontal="right" vertical="center"/>
    </xf>
    <xf numFmtId="0" fontId="18" fillId="0" borderId="0" xfId="27" applyFont="1" applyFill="1" applyBorder="1" applyAlignment="1">
      <alignment vertical="center"/>
    </xf>
    <xf numFmtId="0" fontId="17" fillId="0" borderId="0" xfId="27" applyFont="1" applyFill="1" applyBorder="1" applyAlignment="1">
      <alignment vertical="center"/>
    </xf>
    <xf numFmtId="0" fontId="8" fillId="0" borderId="0" xfId="27" applyFont="1" applyFill="1" applyBorder="1" applyAlignment="1">
      <alignment vertical="center"/>
    </xf>
    <xf numFmtId="0" fontId="17" fillId="0" borderId="0" xfId="27" applyFont="1" applyFill="1" applyBorder="1" applyAlignment="1">
      <alignment horizontal="right" vertical="center"/>
    </xf>
    <xf numFmtId="0" fontId="19" fillId="0" borderId="0" xfId="27" applyFont="1" applyFill="1" applyBorder="1" applyAlignment="1">
      <alignment vertical="center"/>
    </xf>
    <xf numFmtId="0" fontId="8" fillId="0" borderId="0" xfId="27" applyFont="1" applyBorder="1" applyAlignment="1">
      <alignment vertical="center"/>
    </xf>
    <xf numFmtId="0" fontId="7" fillId="0" borderId="0" xfId="27" quotePrefix="1" applyFont="1" applyAlignment="1">
      <alignment horizontal="centerContinuous" vertical="center"/>
    </xf>
    <xf numFmtId="0" fontId="3"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vertical="center"/>
    </xf>
    <xf numFmtId="0" fontId="3" fillId="0" borderId="0" xfId="16" applyAlignment="1">
      <alignment horizontal="center" vertical="center"/>
    </xf>
    <xf numFmtId="0" fontId="32" fillId="0" borderId="22" xfId="15" applyFont="1" applyBorder="1" applyAlignment="1">
      <alignment horizontal="centerContinuous" vertical="center"/>
    </xf>
    <xf numFmtId="0" fontId="10" fillId="0" borderId="29" xfId="15" applyFont="1" applyBorder="1" applyAlignment="1">
      <alignment horizontal="centerContinuous" vertical="center"/>
    </xf>
    <xf numFmtId="0" fontId="10" fillId="0" borderId="20" xfId="15" applyFont="1" applyBorder="1" applyAlignment="1">
      <alignment horizontal="centerContinuous" vertical="center"/>
    </xf>
    <xf numFmtId="0" fontId="8" fillId="0" borderId="0" xfId="29" applyFont="1" applyAlignment="1">
      <alignment horizontal="centerContinuous"/>
    </xf>
    <xf numFmtId="0" fontId="10" fillId="0" borderId="0" xfId="29" applyFont="1" applyAlignment="1">
      <alignment vertical="center"/>
    </xf>
    <xf numFmtId="0" fontId="8" fillId="0" borderId="0" xfId="29" applyFont="1" applyBorder="1"/>
    <xf numFmtId="0" fontId="3" fillId="0" borderId="0" xfId="32" applyAlignment="1">
      <alignment vertical="center"/>
    </xf>
    <xf numFmtId="0" fontId="8" fillId="0" borderId="9" xfId="22" applyFont="1" applyBorder="1" applyAlignment="1">
      <alignment vertical="center"/>
    </xf>
    <xf numFmtId="0" fontId="8" fillId="0" borderId="58" xfId="0" applyFont="1" applyBorder="1" applyAlignment="1">
      <alignment vertical="center"/>
    </xf>
    <xf numFmtId="0" fontId="8" fillId="0" borderId="56" xfId="8" applyFont="1" applyFill="1" applyBorder="1" applyAlignment="1">
      <alignment horizontal="center" vertical="center"/>
    </xf>
    <xf numFmtId="0" fontId="22" fillId="0" borderId="0" xfId="7" applyAlignment="1" applyProtection="1"/>
    <xf numFmtId="0" fontId="43" fillId="0" borderId="0" xfId="31" applyFont="1" applyFill="1" applyAlignment="1">
      <alignment vertical="center"/>
    </xf>
    <xf numFmtId="0" fontId="8" fillId="0" borderId="0" xfId="34" applyFont="1" applyAlignment="1">
      <alignment horizontal="centerContinuous"/>
    </xf>
    <xf numFmtId="0" fontId="8" fillId="0" borderId="0" xfId="34" applyFont="1" applyFill="1" applyAlignment="1">
      <alignment horizontal="centerContinuous"/>
    </xf>
    <xf numFmtId="0" fontId="16" fillId="0" borderId="0" xfId="35" applyFont="1" applyAlignment="1">
      <alignment vertical="center"/>
    </xf>
    <xf numFmtId="0" fontId="2" fillId="0" borderId="0" xfId="0" applyFont="1" applyAlignment="1">
      <alignment vertical="center"/>
    </xf>
    <xf numFmtId="0" fontId="8" fillId="0" borderId="43" xfId="27" applyFont="1" applyBorder="1" applyAlignment="1">
      <alignment vertical="center"/>
    </xf>
    <xf numFmtId="0" fontId="7" fillId="0" borderId="0" xfId="9" quotePrefix="1" applyFont="1" applyAlignment="1">
      <alignment horizontal="center" vertical="center"/>
    </xf>
    <xf numFmtId="0" fontId="8" fillId="0" borderId="0" xfId="9" applyFont="1" applyAlignment="1">
      <alignment vertical="center"/>
    </xf>
    <xf numFmtId="0" fontId="3" fillId="0" borderId="0" xfId="0" applyFont="1"/>
    <xf numFmtId="0" fontId="3" fillId="0" borderId="0" xfId="34" applyFill="1" applyAlignment="1">
      <alignment horizontal="centerContinuous" vertical="center"/>
    </xf>
    <xf numFmtId="0" fontId="3" fillId="0" borderId="0" xfId="34" applyFill="1" applyBorder="1" applyAlignment="1">
      <alignment vertical="center"/>
    </xf>
    <xf numFmtId="0" fontId="3" fillId="0" borderId="0" xfId="34" applyAlignment="1">
      <alignment horizontal="centerContinuous" vertical="center"/>
    </xf>
    <xf numFmtId="0" fontId="3" fillId="0" borderId="0" xfId="34" applyFill="1" applyAlignment="1">
      <alignment horizontal="centerContinuous"/>
    </xf>
    <xf numFmtId="0" fontId="11" fillId="0" borderId="0" xfId="34" applyFont="1" applyFill="1"/>
    <xf numFmtId="0" fontId="3" fillId="4" borderId="54" xfId="34" applyFill="1" applyBorder="1" applyAlignment="1">
      <alignment horizontal="left" vertical="center"/>
    </xf>
    <xf numFmtId="0" fontId="3" fillId="4" borderId="0" xfId="34" applyFill="1" applyBorder="1" applyAlignment="1">
      <alignment horizontal="left" vertical="center"/>
    </xf>
    <xf numFmtId="0" fontId="3" fillId="0" borderId="11" xfId="34" applyFill="1" applyBorder="1"/>
    <xf numFmtId="0" fontId="3" fillId="0" borderId="0" xfId="34" applyAlignment="1">
      <alignment horizontal="centerContinuous"/>
    </xf>
    <xf numFmtId="0" fontId="8" fillId="0" borderId="0" xfId="34" applyFont="1" applyFill="1" applyBorder="1"/>
    <xf numFmtId="0" fontId="11" fillId="0" borderId="0" xfId="34" applyFont="1" applyFill="1" applyBorder="1"/>
    <xf numFmtId="0" fontId="3" fillId="0" borderId="11" xfId="34" applyBorder="1" applyAlignment="1">
      <alignment vertical="center"/>
    </xf>
    <xf numFmtId="0" fontId="3" fillId="0" borderId="11" xfId="34" applyFill="1" applyBorder="1" applyAlignment="1">
      <alignment vertical="center"/>
    </xf>
    <xf numFmtId="0" fontId="3" fillId="4" borderId="6" xfId="34" applyFill="1" applyBorder="1" applyAlignment="1">
      <alignment vertical="center"/>
    </xf>
    <xf numFmtId="0" fontId="3" fillId="4" borderId="0" xfId="34" applyFill="1" applyBorder="1" applyAlignment="1">
      <alignment vertical="center"/>
    </xf>
    <xf numFmtId="0" fontId="3" fillId="0" borderId="11" xfId="35" applyBorder="1"/>
    <xf numFmtId="0" fontId="3" fillId="0" borderId="11" xfId="34" applyBorder="1"/>
    <xf numFmtId="0" fontId="3" fillId="3" borderId="0" xfId="34" applyFill="1" applyAlignment="1">
      <alignment horizontal="left" vertical="center"/>
    </xf>
    <xf numFmtId="0" fontId="8" fillId="0" borderId="11" xfId="34" applyFont="1" applyBorder="1"/>
    <xf numFmtId="0" fontId="9" fillId="0" borderId="11" xfId="34" applyFont="1" applyBorder="1"/>
    <xf numFmtId="0" fontId="8" fillId="0" borderId="0" xfId="34" applyFont="1" applyFill="1" applyBorder="1" applyAlignment="1">
      <alignment horizontal="center"/>
    </xf>
    <xf numFmtId="0" fontId="25" fillId="0" borderId="0" xfId="34" applyFont="1" applyFill="1" applyBorder="1"/>
    <xf numFmtId="0" fontId="3" fillId="3" borderId="54" xfId="34" applyFill="1" applyBorder="1" applyAlignment="1">
      <alignment vertical="center"/>
    </xf>
    <xf numFmtId="0" fontId="9" fillId="0" borderId="0" xfId="34" applyFont="1"/>
    <xf numFmtId="0" fontId="8" fillId="0" borderId="0" xfId="28" applyFont="1" applyFill="1" applyAlignment="1">
      <alignment horizontal="centerContinuous"/>
    </xf>
    <xf numFmtId="0" fontId="8" fillId="0" borderId="0" xfId="28" applyFont="1" applyAlignment="1">
      <alignment horizontal="centerContinuous"/>
    </xf>
    <xf numFmtId="0" fontId="3" fillId="0" borderId="0" xfId="28" applyAlignment="1">
      <alignment horizontal="centerContinuous"/>
    </xf>
    <xf numFmtId="0" fontId="3" fillId="0" borderId="0" xfId="28" applyFill="1" applyAlignment="1">
      <alignment horizontal="centerContinuous"/>
    </xf>
    <xf numFmtId="0" fontId="7" fillId="0" borderId="0" xfId="28" quotePrefix="1" applyFont="1" applyAlignment="1">
      <alignment horizontal="centerContinuous"/>
    </xf>
    <xf numFmtId="0" fontId="3" fillId="0" borderId="0" xfId="28" applyBorder="1"/>
    <xf numFmtId="0" fontId="10" fillId="0" borderId="0" xfId="28" applyFont="1" applyBorder="1" applyAlignment="1">
      <alignment horizontal="center"/>
    </xf>
    <xf numFmtId="0" fontId="8" fillId="0" borderId="0" xfId="28" applyFont="1" applyFill="1" applyBorder="1"/>
    <xf numFmtId="0" fontId="3" fillId="2" borderId="36" xfId="28" applyFill="1" applyBorder="1" applyAlignment="1">
      <alignment vertical="center"/>
    </xf>
    <xf numFmtId="0" fontId="3" fillId="3" borderId="4" xfId="28" applyFill="1" applyBorder="1" applyAlignment="1">
      <alignment vertical="center"/>
    </xf>
    <xf numFmtId="0" fontId="3" fillId="2" borderId="4" xfId="28" applyFill="1" applyBorder="1" applyAlignment="1">
      <alignment vertical="center"/>
    </xf>
    <xf numFmtId="0" fontId="3" fillId="0" borderId="0" xfId="28" applyAlignment="1">
      <alignment horizontal="centerContinuous" vertical="center"/>
    </xf>
    <xf numFmtId="0" fontId="8" fillId="0" borderId="28" xfId="34" applyFont="1" applyBorder="1"/>
    <xf numFmtId="0" fontId="8" fillId="0" borderId="28" xfId="34" applyFont="1" applyBorder="1" applyAlignment="1">
      <alignment horizontal="center"/>
    </xf>
    <xf numFmtId="0" fontId="3" fillId="0" borderId="0" xfId="34" applyFill="1" applyAlignment="1">
      <alignment vertical="center"/>
    </xf>
    <xf numFmtId="0" fontId="7" fillId="0" borderId="0" xfId="32" quotePrefix="1" applyFont="1" applyAlignment="1">
      <alignment horizontal="left" vertical="center" textRotation="180"/>
    </xf>
    <xf numFmtId="0" fontId="10" fillId="0" borderId="0" xfId="34" applyFont="1" applyFill="1"/>
    <xf numFmtId="0" fontId="3" fillId="3" borderId="0" xfId="34" applyFill="1" applyAlignment="1">
      <alignment vertical="center"/>
    </xf>
    <xf numFmtId="0" fontId="3" fillId="0" borderId="0" xfId="34" applyFill="1" applyAlignment="1"/>
    <xf numFmtId="0" fontId="3" fillId="0" borderId="0" xfId="34" applyAlignment="1">
      <alignment horizontal="center"/>
    </xf>
    <xf numFmtId="0" fontId="9" fillId="0" borderId="0" xfId="34" applyFont="1" applyAlignment="1">
      <alignment horizontal="centerContinuous"/>
    </xf>
    <xf numFmtId="0" fontId="3" fillId="0" borderId="20" xfId="34" applyBorder="1" applyAlignment="1">
      <alignment horizontal="centerContinuous"/>
    </xf>
    <xf numFmtId="0" fontId="10" fillId="0" borderId="11" xfId="34" applyFont="1" applyBorder="1" applyAlignment="1">
      <alignment horizontal="centerContinuous"/>
    </xf>
    <xf numFmtId="0" fontId="10" fillId="0" borderId="19" xfId="34" applyFont="1" applyBorder="1" applyAlignment="1">
      <alignment horizontal="centerContinuous"/>
    </xf>
    <xf numFmtId="0" fontId="10" fillId="0" borderId="29" xfId="34" applyFont="1" applyBorder="1" applyAlignment="1">
      <alignment horizontal="centerContinuous"/>
    </xf>
    <xf numFmtId="0" fontId="10" fillId="0" borderId="22" xfId="34" applyFont="1" applyBorder="1" applyAlignment="1">
      <alignment horizontal="centerContinuous"/>
    </xf>
    <xf numFmtId="0" fontId="10" fillId="0" borderId="18" xfId="34" applyFont="1" applyBorder="1" applyAlignment="1">
      <alignment horizontal="centerContinuous"/>
    </xf>
    <xf numFmtId="0" fontId="3" fillId="0" borderId="28" xfId="34" applyBorder="1" applyAlignment="1">
      <alignment horizontal="centerContinuous"/>
    </xf>
    <xf numFmtId="0" fontId="10" fillId="0" borderId="17" xfId="34" applyFont="1" applyBorder="1" applyAlignment="1">
      <alignment horizontal="centerContinuous"/>
    </xf>
    <xf numFmtId="0" fontId="8" fillId="0" borderId="0" xfId="34" applyFont="1" applyAlignment="1"/>
    <xf numFmtId="0" fontId="3" fillId="0" borderId="0" xfId="33" applyAlignment="1">
      <alignment horizontal="centerContinuous" vertical="center"/>
    </xf>
    <xf numFmtId="0" fontId="3" fillId="0" borderId="0" xfId="33" applyFill="1" applyAlignment="1">
      <alignment horizontal="centerContinuous" vertical="center"/>
    </xf>
    <xf numFmtId="0" fontId="8" fillId="0" borderId="0" xfId="33" applyFont="1" applyAlignment="1">
      <alignment horizontal="centerContinuous"/>
    </xf>
    <xf numFmtId="0" fontId="7" fillId="0" borderId="0" xfId="33" quotePrefix="1" applyFont="1" applyAlignment="1">
      <alignment horizontal="centerContinuous"/>
    </xf>
    <xf numFmtId="0" fontId="10" fillId="0" borderId="0" xfId="33" applyFont="1" applyFill="1"/>
    <xf numFmtId="0" fontId="8" fillId="0" borderId="0" xfId="33" applyFont="1" applyFill="1"/>
    <xf numFmtId="0" fontId="7" fillId="0" borderId="0" xfId="33" applyFont="1" applyAlignment="1">
      <alignment horizontal="centerContinuous"/>
    </xf>
    <xf numFmtId="0" fontId="19" fillId="0" borderId="0" xfId="24" applyFont="1" applyFill="1"/>
    <xf numFmtId="0" fontId="19" fillId="0" borderId="0" xfId="24" applyFont="1"/>
    <xf numFmtId="0" fontId="9" fillId="0" borderId="0" xfId="24" applyFont="1"/>
    <xf numFmtId="0" fontId="8" fillId="0" borderId="0" xfId="24" applyFont="1" applyFill="1" applyAlignment="1">
      <alignment horizontal="centerContinuous"/>
    </xf>
    <xf numFmtId="0" fontId="3" fillId="0" borderId="0" xfId="24" applyFill="1" applyAlignment="1">
      <alignment horizontal="centerContinuous"/>
    </xf>
    <xf numFmtId="0" fontId="7" fillId="0" borderId="0" xfId="24" applyFont="1" applyFill="1" applyAlignment="1">
      <alignment horizontal="centerContinuous"/>
    </xf>
    <xf numFmtId="0" fontId="10" fillId="0" borderId="0" xfId="35" applyFont="1"/>
    <xf numFmtId="0" fontId="8" fillId="0" borderId="0" xfId="35" applyFont="1" applyAlignment="1">
      <alignment horizontal="centerContinuous" vertical="center"/>
    </xf>
    <xf numFmtId="0" fontId="3" fillId="0" borderId="0" xfId="35" applyAlignment="1">
      <alignment horizontal="centerContinuous" vertical="center"/>
    </xf>
    <xf numFmtId="0" fontId="7" fillId="0" borderId="0" xfId="35" quotePrefix="1" applyFont="1" applyAlignment="1">
      <alignment horizontal="centerContinuous" vertical="center"/>
    </xf>
    <xf numFmtId="0" fontId="8" fillId="0" borderId="0" xfId="35" applyFont="1" applyAlignment="1">
      <alignment vertical="center"/>
    </xf>
    <xf numFmtId="0" fontId="11" fillId="0" borderId="0" xfId="35" applyFont="1" applyAlignment="1">
      <alignment vertical="center"/>
    </xf>
    <xf numFmtId="0" fontId="8" fillId="0" borderId="0" xfId="35" quotePrefix="1" applyFont="1" applyAlignment="1">
      <alignment horizontal="center" vertical="center"/>
    </xf>
    <xf numFmtId="0" fontId="8" fillId="0" borderId="28" xfId="35" applyFont="1" applyBorder="1" applyAlignment="1">
      <alignment vertical="center"/>
    </xf>
    <xf numFmtId="0" fontId="10" fillId="0" borderId="3" xfId="35" applyFont="1" applyBorder="1" applyAlignment="1">
      <alignment horizontal="center" vertical="center"/>
    </xf>
    <xf numFmtId="0" fontId="10" fillId="0" borderId="7" xfId="35" applyFont="1" applyBorder="1" applyAlignment="1">
      <alignment horizontal="center" vertical="center"/>
    </xf>
    <xf numFmtId="0" fontId="10" fillId="0" borderId="11" xfId="35" applyFont="1" applyBorder="1" applyAlignment="1">
      <alignment horizontal="centerContinuous" vertical="center"/>
    </xf>
    <xf numFmtId="0" fontId="10" fillId="0" borderId="19" xfId="35" applyFont="1" applyBorder="1" applyAlignment="1">
      <alignment horizontal="centerContinuous" vertical="center"/>
    </xf>
    <xf numFmtId="0" fontId="10" fillId="0" borderId="5" xfId="35" applyFont="1" applyBorder="1" applyAlignment="1">
      <alignment horizontal="center" vertical="center"/>
    </xf>
    <xf numFmtId="0" fontId="10" fillId="0" borderId="28" xfId="35" applyFont="1" applyBorder="1" applyAlignment="1">
      <alignment horizontal="centerContinuous" vertical="center"/>
    </xf>
    <xf numFmtId="0" fontId="10" fillId="0" borderId="17" xfId="35" applyFont="1" applyBorder="1" applyAlignment="1">
      <alignment horizontal="centerContinuous" vertical="center"/>
    </xf>
    <xf numFmtId="0" fontId="24" fillId="0" borderId="0" xfId="35" applyFont="1" applyAlignment="1">
      <alignment horizontal="left" vertical="center"/>
    </xf>
    <xf numFmtId="0" fontId="7" fillId="0" borderId="0" xfId="35" applyFont="1" applyAlignment="1">
      <alignment vertical="center"/>
    </xf>
    <xf numFmtId="0" fontId="7" fillId="0" borderId="0" xfId="35" applyFont="1" applyAlignment="1">
      <alignment horizontal="centerContinuous" vertical="center"/>
    </xf>
    <xf numFmtId="0" fontId="10" fillId="0" borderId="0" xfId="35" applyFont="1" applyAlignment="1">
      <alignment horizontal="center" vertical="center"/>
    </xf>
    <xf numFmtId="0" fontId="9" fillId="0" borderId="0" xfId="35" applyFont="1" applyAlignment="1">
      <alignment horizontal="center" vertical="center"/>
    </xf>
    <xf numFmtId="0" fontId="10" fillId="0" borderId="10" xfId="35" applyFont="1" applyBorder="1" applyAlignment="1">
      <alignment horizontal="center" vertical="center"/>
    </xf>
    <xf numFmtId="0" fontId="8" fillId="0" borderId="0" xfId="9" applyFont="1"/>
    <xf numFmtId="0" fontId="8" fillId="0" borderId="22" xfId="9" applyFont="1" applyBorder="1" applyAlignment="1">
      <alignment vertical="center"/>
    </xf>
    <xf numFmtId="0" fontId="8" fillId="0" borderId="29" xfId="9" applyFont="1" applyBorder="1" applyAlignment="1">
      <alignment vertical="center"/>
    </xf>
    <xf numFmtId="0" fontId="8" fillId="0" borderId="22" xfId="9" applyFont="1" applyBorder="1" applyAlignment="1">
      <alignment horizontal="justify" vertical="center"/>
    </xf>
    <xf numFmtId="0" fontId="8" fillId="0" borderId="0" xfId="9" applyFont="1" applyAlignment="1">
      <alignment horizontal="justify" vertical="center"/>
    </xf>
    <xf numFmtId="0" fontId="8" fillId="0" borderId="29" xfId="9" applyFont="1" applyBorder="1" applyAlignment="1">
      <alignment horizontal="justify" vertical="center"/>
    </xf>
    <xf numFmtId="0" fontId="8" fillId="0" borderId="19" xfId="9" applyFont="1" applyBorder="1" applyAlignment="1">
      <alignment vertical="center"/>
    </xf>
    <xf numFmtId="0" fontId="8" fillId="0" borderId="11" xfId="9" applyFont="1" applyBorder="1" applyAlignment="1">
      <alignment vertical="center"/>
    </xf>
    <xf numFmtId="0" fontId="8" fillId="0" borderId="20" xfId="9" applyFont="1" applyBorder="1" applyAlignment="1">
      <alignment vertical="center"/>
    </xf>
    <xf numFmtId="0" fontId="9" fillId="0" borderId="0" xfId="9" applyFont="1" applyAlignment="1">
      <alignment vertical="center"/>
    </xf>
    <xf numFmtId="0" fontId="19" fillId="0" borderId="0" xfId="9" applyFont="1" applyAlignment="1">
      <alignment vertical="center"/>
    </xf>
    <xf numFmtId="0" fontId="19" fillId="0" borderId="0" xfId="9" applyFont="1" applyAlignment="1">
      <alignment horizontal="right" vertical="center"/>
    </xf>
    <xf numFmtId="0" fontId="10" fillId="0" borderId="0" xfId="9" applyFont="1" applyAlignment="1">
      <alignment horizontal="center"/>
    </xf>
    <xf numFmtId="0" fontId="8" fillId="0" borderId="68" xfId="9" applyFont="1" applyBorder="1" applyAlignment="1">
      <alignment horizontal="center" vertical="center"/>
    </xf>
    <xf numFmtId="0" fontId="10" fillId="0" borderId="51" xfId="34" applyFont="1" applyFill="1" applyBorder="1" applyAlignment="1">
      <alignment horizontal="center" vertical="center"/>
    </xf>
    <xf numFmtId="0" fontId="20" fillId="0" borderId="22" xfId="14" applyFont="1" applyBorder="1" applyAlignment="1">
      <alignment horizontal="centerContinuous"/>
    </xf>
    <xf numFmtId="0" fontId="20" fillId="0" borderId="0" xfId="14" applyFont="1" applyBorder="1" applyAlignment="1">
      <alignment horizontal="centerContinuous"/>
    </xf>
    <xf numFmtId="0" fontId="20" fillId="0" borderId="29" xfId="14" applyFont="1" applyBorder="1" applyAlignment="1">
      <alignment horizontal="centerContinuous"/>
    </xf>
    <xf numFmtId="0" fontId="38" fillId="0" borderId="0" xfId="16" applyFont="1" applyAlignment="1">
      <alignment horizontal="centerContinuous" vertical="center"/>
    </xf>
    <xf numFmtId="0" fontId="3" fillId="0" borderId="23" xfId="16" applyBorder="1" applyAlignment="1">
      <alignment vertical="center"/>
    </xf>
    <xf numFmtId="0" fontId="6" fillId="0" borderId="0" xfId="16" applyFont="1" applyAlignment="1">
      <alignment horizontal="centerContinuous"/>
    </xf>
    <xf numFmtId="0" fontId="42" fillId="0" borderId="22" xfId="16" applyFont="1" applyBorder="1" applyAlignment="1">
      <alignment horizontal="centerContinuous" vertical="center"/>
    </xf>
    <xf numFmtId="0" fontId="3" fillId="0" borderId="0" xfId="16" applyAlignment="1">
      <alignment horizontal="centerContinuous" vertical="center"/>
    </xf>
    <xf numFmtId="0" fontId="3" fillId="0" borderId="29" xfId="16" applyBorder="1" applyAlignment="1">
      <alignment horizontal="centerContinuous" vertical="center"/>
    </xf>
    <xf numFmtId="0" fontId="10" fillId="0" borderId="22" xfId="34" applyFont="1" applyBorder="1" applyAlignment="1">
      <alignment horizontal="center" vertical="center"/>
    </xf>
    <xf numFmtId="0" fontId="10" fillId="0" borderId="27" xfId="28" applyFont="1" applyBorder="1" applyAlignment="1">
      <alignment horizontal="center" vertical="center"/>
    </xf>
    <xf numFmtId="0" fontId="10" fillId="0" borderId="66" xfId="28" applyFont="1" applyFill="1" applyBorder="1" applyAlignment="1">
      <alignment horizontal="left" vertical="center"/>
    </xf>
    <xf numFmtId="0" fontId="10" fillId="0" borderId="36" xfId="28" applyFont="1" applyBorder="1" applyAlignment="1">
      <alignment horizontal="left" vertical="center"/>
    </xf>
    <xf numFmtId="0" fontId="10" fillId="0" borderId="36" xfId="28" applyFont="1" applyFill="1" applyBorder="1" applyAlignment="1">
      <alignment horizontal="left" vertical="center"/>
    </xf>
    <xf numFmtId="0" fontId="10" fillId="0" borderId="74" xfId="28" applyFont="1" applyFill="1" applyBorder="1" applyAlignment="1">
      <alignment horizontal="left" vertical="center"/>
    </xf>
    <xf numFmtId="0" fontId="10" fillId="0" borderId="79" xfId="28" applyFont="1" applyBorder="1" applyAlignment="1">
      <alignment horizontal="center" vertical="center"/>
    </xf>
    <xf numFmtId="0" fontId="10" fillId="0" borderId="20" xfId="28" applyFont="1" applyBorder="1" applyAlignment="1">
      <alignment horizontal="center" vertical="center"/>
    </xf>
    <xf numFmtId="0" fontId="51" fillId="0" borderId="29" xfId="16" applyFont="1" applyBorder="1" applyAlignment="1">
      <alignment horizontal="centerContinuous" vertical="center"/>
    </xf>
    <xf numFmtId="0" fontId="52" fillId="0" borderId="0" xfId="16" applyFont="1"/>
    <xf numFmtId="0" fontId="53" fillId="0" borderId="22" xfId="16" applyFont="1" applyBorder="1" applyAlignment="1">
      <alignment horizontal="centerContinuous" vertical="center"/>
    </xf>
    <xf numFmtId="0" fontId="53" fillId="0" borderId="0" xfId="16" applyFont="1" applyAlignment="1">
      <alignment horizontal="centerContinuous" vertical="center"/>
    </xf>
    <xf numFmtId="0" fontId="54" fillId="0" borderId="22" xfId="16" applyFont="1" applyBorder="1" applyAlignment="1">
      <alignment horizontal="centerContinuous" vertical="center"/>
    </xf>
    <xf numFmtId="0" fontId="54" fillId="0" borderId="0" xfId="16" applyFont="1" applyAlignment="1">
      <alignment horizontal="centerContinuous" vertical="center"/>
    </xf>
    <xf numFmtId="0" fontId="38" fillId="0" borderId="0" xfId="16" applyFont="1" applyAlignment="1">
      <alignment vertical="center"/>
    </xf>
    <xf numFmtId="0" fontId="55" fillId="0" borderId="22" xfId="16" applyFont="1" applyBorder="1" applyAlignment="1">
      <alignment horizontal="centerContinuous" vertical="center"/>
    </xf>
    <xf numFmtId="0" fontId="55" fillId="0" borderId="0" xfId="16" applyFont="1" applyAlignment="1">
      <alignment horizontal="centerContinuous" vertical="center"/>
    </xf>
    <xf numFmtId="0" fontId="55" fillId="0" borderId="29" xfId="16" applyFont="1" applyBorder="1" applyAlignment="1">
      <alignment horizontal="centerContinuous" vertical="center"/>
    </xf>
    <xf numFmtId="0" fontId="3" fillId="0" borderId="0" xfId="16" applyAlignment="1">
      <alignment horizontal="centerContinuous"/>
    </xf>
    <xf numFmtId="0" fontId="9" fillId="0" borderId="0" xfId="35" applyFont="1" applyAlignment="1">
      <alignment horizontal="centerContinuous"/>
    </xf>
    <xf numFmtId="0" fontId="7" fillId="0" borderId="0" xfId="9" quotePrefix="1" applyFont="1" applyAlignment="1">
      <alignment horizontal="centerContinuous"/>
    </xf>
    <xf numFmtId="0" fontId="7" fillId="0" borderId="0" xfId="8" quotePrefix="1" applyFont="1" applyFill="1" applyAlignment="1">
      <alignment horizontal="centerContinuous" vertical="center"/>
    </xf>
    <xf numFmtId="0" fontId="9" fillId="0" borderId="0" xfId="35" applyFont="1" applyAlignment="1">
      <alignment vertical="center"/>
    </xf>
    <xf numFmtId="0" fontId="9" fillId="0" borderId="0" xfId="35" applyFont="1" applyAlignment="1">
      <alignment horizontal="centerContinuous" vertical="center"/>
    </xf>
    <xf numFmtId="0" fontId="19" fillId="0" borderId="43" xfId="23" applyFont="1" applyBorder="1" applyAlignment="1">
      <alignment vertical="center"/>
    </xf>
    <xf numFmtId="0" fontId="8" fillId="0" borderId="43" xfId="23" applyFont="1" applyBorder="1" applyAlignment="1">
      <alignment vertical="center"/>
    </xf>
    <xf numFmtId="0" fontId="10" fillId="0" borderId="6" xfId="34" applyFont="1" applyFill="1" applyBorder="1" applyAlignment="1">
      <alignment vertical="center"/>
    </xf>
    <xf numFmtId="0" fontId="19" fillId="5" borderId="0" xfId="23" applyFont="1" applyFill="1" applyAlignment="1">
      <alignment horizontal="centerContinuous" vertical="center" wrapText="1"/>
    </xf>
    <xf numFmtId="0" fontId="10" fillId="0" borderId="6" xfId="34" applyFont="1" applyBorder="1" applyAlignment="1">
      <alignment vertical="center"/>
    </xf>
    <xf numFmtId="0" fontId="10" fillId="0" borderId="6" xfId="33" applyFont="1" applyBorder="1" applyAlignment="1">
      <alignment horizontal="center" vertical="center" wrapText="1"/>
    </xf>
    <xf numFmtId="0" fontId="10" fillId="0" borderId="22" xfId="33" applyFont="1" applyBorder="1" applyAlignment="1">
      <alignment horizontal="center" vertical="center"/>
    </xf>
    <xf numFmtId="0" fontId="10" fillId="0" borderId="20" xfId="33" applyFont="1" applyBorder="1" applyAlignment="1">
      <alignment horizontal="center" vertical="center"/>
    </xf>
    <xf numFmtId="0" fontId="10" fillId="0" borderId="18" xfId="33" applyFont="1" applyBorder="1" applyAlignment="1">
      <alignment horizontal="center" vertical="center"/>
    </xf>
    <xf numFmtId="0" fontId="8" fillId="0" borderId="56" xfId="15" applyFont="1" applyFill="1" applyBorder="1" applyAlignment="1">
      <alignment horizontal="left" vertical="center"/>
    </xf>
    <xf numFmtId="0" fontId="10" fillId="0" borderId="20" xfId="15" applyFont="1" applyBorder="1" applyAlignment="1">
      <alignment horizontal="center" vertical="center"/>
    </xf>
    <xf numFmtId="0" fontId="8" fillId="0" borderId="56" xfId="15" applyFont="1" applyFill="1" applyBorder="1" applyAlignment="1">
      <alignment horizontal="center" vertical="center"/>
    </xf>
    <xf numFmtId="0" fontId="8" fillId="0" borderId="65" xfId="15" applyFont="1" applyBorder="1" applyAlignment="1">
      <alignment horizontal="left" vertical="center"/>
    </xf>
    <xf numFmtId="0" fontId="10" fillId="0" borderId="18" xfId="15" applyFont="1" applyBorder="1" applyAlignment="1">
      <alignment horizontal="center" vertical="center"/>
    </xf>
    <xf numFmtId="0" fontId="34" fillId="0" borderId="7" xfId="15" applyFont="1" applyFill="1" applyBorder="1" applyAlignment="1">
      <alignment horizontal="center" vertical="center"/>
    </xf>
    <xf numFmtId="0" fontId="8" fillId="0" borderId="69" xfId="15" applyFont="1" applyFill="1" applyBorder="1" applyAlignment="1">
      <alignment horizontal="left" vertical="center"/>
    </xf>
    <xf numFmtId="0" fontId="8" fillId="0" borderId="53" xfId="15" applyFont="1" applyFill="1" applyBorder="1" applyAlignment="1">
      <alignment horizontal="left" vertical="center"/>
    </xf>
    <xf numFmtId="0" fontId="8" fillId="0" borderId="58" xfId="15" applyFont="1" applyFill="1" applyBorder="1" applyAlignment="1">
      <alignment horizontal="left" vertical="center"/>
    </xf>
    <xf numFmtId="0" fontId="8" fillId="0" borderId="23" xfId="15" applyFont="1" applyFill="1" applyBorder="1" applyAlignment="1">
      <alignment horizontal="left" vertical="center"/>
    </xf>
    <xf numFmtId="0" fontId="8" fillId="0" borderId="60" xfId="15" applyFont="1" applyFill="1" applyBorder="1" applyAlignment="1">
      <alignment horizontal="left" vertical="center"/>
    </xf>
    <xf numFmtId="0" fontId="8" fillId="0" borderId="47" xfId="15" applyFont="1" applyBorder="1" applyAlignment="1">
      <alignment horizontal="left" vertical="center"/>
    </xf>
    <xf numFmtId="0" fontId="10" fillId="0" borderId="22" xfId="15" applyFont="1" applyFill="1" applyBorder="1" applyAlignment="1">
      <alignment horizontal="center" vertical="center"/>
    </xf>
    <xf numFmtId="0" fontId="10" fillId="0" borderId="29" xfId="15" applyFont="1" applyFill="1" applyBorder="1" applyAlignment="1">
      <alignment horizontal="center" vertical="center"/>
    </xf>
    <xf numFmtId="0" fontId="8" fillId="0" borderId="69" xfId="15" applyFont="1" applyFill="1" applyBorder="1" applyAlignment="1">
      <alignment horizontal="center" vertical="center"/>
    </xf>
    <xf numFmtId="0" fontId="8" fillId="0" borderId="27" xfId="15" applyFont="1" applyFill="1" applyBorder="1" applyAlignment="1">
      <alignment horizontal="center" vertical="center"/>
    </xf>
    <xf numFmtId="0" fontId="8" fillId="0" borderId="64" xfId="15" applyFont="1" applyFill="1" applyBorder="1" applyAlignment="1">
      <alignment horizontal="center" vertical="center"/>
    </xf>
    <xf numFmtId="0" fontId="8" fillId="0" borderId="73" xfId="15" applyFont="1" applyFill="1" applyBorder="1" applyAlignment="1">
      <alignment horizontal="center" vertical="center"/>
    </xf>
    <xf numFmtId="0" fontId="32" fillId="0" borderId="28" xfId="15" applyFont="1" applyFill="1" applyBorder="1" applyAlignment="1">
      <alignment horizontal="center" vertical="center"/>
    </xf>
    <xf numFmtId="0" fontId="10" fillId="0" borderId="17" xfId="15" applyFont="1" applyFill="1" applyBorder="1" applyAlignment="1">
      <alignment horizontal="center" vertical="center"/>
    </xf>
    <xf numFmtId="0" fontId="10" fillId="0" borderId="18" xfId="15" applyFont="1" applyFill="1" applyBorder="1" applyAlignment="1">
      <alignment horizontal="center" vertical="center"/>
    </xf>
    <xf numFmtId="0" fontId="8" fillId="0" borderId="27" xfId="9" applyFont="1" applyBorder="1" applyAlignment="1">
      <alignment horizontal="center" vertical="center"/>
    </xf>
    <xf numFmtId="0" fontId="25" fillId="0" borderId="25" xfId="15" applyFont="1" applyFill="1" applyBorder="1" applyAlignment="1">
      <alignment horizontal="center" vertical="center"/>
    </xf>
    <xf numFmtId="0" fontId="6" fillId="0" borderId="25" xfId="15" applyFont="1" applyBorder="1" applyAlignment="1">
      <alignment horizontal="center" vertical="center"/>
    </xf>
    <xf numFmtId="0" fontId="26" fillId="0" borderId="25" xfId="15" applyFont="1" applyFill="1" applyBorder="1" applyAlignment="1">
      <alignment horizontal="center" vertical="center"/>
    </xf>
    <xf numFmtId="0" fontId="10" fillId="0" borderId="22" xfId="15" applyFont="1" applyBorder="1" applyAlignment="1">
      <alignment horizontal="center" vertical="center"/>
    </xf>
    <xf numFmtId="0" fontId="10" fillId="0" borderId="29" xfId="15" applyFont="1" applyBorder="1" applyAlignment="1">
      <alignment horizontal="center" vertical="center"/>
    </xf>
    <xf numFmtId="0" fontId="8" fillId="0" borderId="27" xfId="0" applyFont="1" applyBorder="1" applyAlignment="1">
      <alignment horizontal="center" vertical="center"/>
    </xf>
    <xf numFmtId="0" fontId="8" fillId="0" borderId="0" xfId="27" applyFont="1" applyAlignment="1">
      <alignment horizontal="center" vertical="center"/>
    </xf>
    <xf numFmtId="0" fontId="15" fillId="0" borderId="52" xfId="0" applyFont="1" applyBorder="1" applyAlignment="1">
      <alignment horizontal="center" vertical="center"/>
    </xf>
    <xf numFmtId="0" fontId="15" fillId="0" borderId="24" xfId="0" applyFont="1" applyBorder="1" applyAlignment="1">
      <alignment horizontal="center" vertical="center"/>
    </xf>
    <xf numFmtId="0" fontId="10" fillId="0" borderId="72" xfId="0" applyFont="1" applyBorder="1" applyAlignment="1">
      <alignment horizontal="center" vertical="center"/>
    </xf>
    <xf numFmtId="0" fontId="10" fillId="0" borderId="31" xfId="0" applyFont="1" applyBorder="1" applyAlignment="1">
      <alignment horizontal="center" vertical="center"/>
    </xf>
    <xf numFmtId="0" fontId="8" fillId="0" borderId="0" xfId="34" applyFont="1" applyFill="1" applyBorder="1" applyAlignment="1">
      <alignment horizontal="centerContinuous" vertical="center"/>
    </xf>
    <xf numFmtId="0" fontId="8" fillId="0" borderId="29" xfId="34" applyFont="1" applyFill="1" applyBorder="1" applyAlignment="1">
      <alignment horizontal="centerContinuous" vertical="center"/>
    </xf>
    <xf numFmtId="0" fontId="8" fillId="0" borderId="11" xfId="34" applyFont="1" applyFill="1" applyBorder="1" applyAlignment="1">
      <alignment horizontal="centerContinuous" vertical="center"/>
    </xf>
    <xf numFmtId="0" fontId="8" fillId="0" borderId="20" xfId="34" applyFont="1" applyFill="1" applyBorder="1" applyAlignment="1">
      <alignment horizontal="centerContinuous" vertical="center"/>
    </xf>
    <xf numFmtId="0" fontId="10" fillId="0" borderId="5" xfId="34" applyFont="1" applyBorder="1" applyAlignment="1">
      <alignment vertical="center"/>
    </xf>
    <xf numFmtId="0" fontId="10" fillId="0" borderId="3" xfId="34" applyFont="1" applyBorder="1" applyAlignment="1">
      <alignment horizontal="centerContinuous" vertical="center"/>
    </xf>
    <xf numFmtId="0" fontId="10" fillId="0" borderId="51" xfId="34" applyFont="1" applyBorder="1" applyAlignment="1">
      <alignment horizontal="centerContinuous" vertical="center"/>
    </xf>
    <xf numFmtId="0" fontId="7" fillId="0" borderId="28" xfId="34" quotePrefix="1" applyFont="1" applyFill="1" applyBorder="1" applyAlignment="1">
      <alignment horizontal="centerContinuous"/>
    </xf>
    <xf numFmtId="0" fontId="8" fillId="0" borderId="0" xfId="28" applyFont="1" applyFill="1" applyBorder="1" applyAlignment="1"/>
    <xf numFmtId="0" fontId="10" fillId="0" borderId="0" xfId="28" applyFont="1" applyBorder="1" applyAlignment="1">
      <alignment horizontal="centerContinuous"/>
    </xf>
    <xf numFmtId="0" fontId="44" fillId="0" borderId="0" xfId="34" applyFont="1" applyFill="1" applyBorder="1" applyAlignment="1">
      <alignment horizontal="centerContinuous"/>
    </xf>
    <xf numFmtId="0" fontId="8" fillId="0" borderId="0" xfId="28" applyFont="1" applyFill="1" applyBorder="1" applyAlignment="1">
      <alignment horizontal="centerContinuous"/>
    </xf>
    <xf numFmtId="0" fontId="3" fillId="0" borderId="0" xfId="28" applyBorder="1" applyAlignment="1">
      <alignment horizontal="centerContinuous"/>
    </xf>
    <xf numFmtId="0" fontId="25" fillId="0" borderId="0" xfId="28" applyFont="1" applyFill="1" applyBorder="1" applyAlignment="1">
      <alignment horizontal="centerContinuous"/>
    </xf>
    <xf numFmtId="0" fontId="8" fillId="0" borderId="0" xfId="28" applyFont="1" applyBorder="1" applyAlignment="1">
      <alignment horizontal="centerContinuous"/>
    </xf>
    <xf numFmtId="0" fontId="10" fillId="0" borderId="6" xfId="28" applyFont="1" applyFill="1" applyBorder="1" applyAlignment="1">
      <alignment vertical="center"/>
    </xf>
    <xf numFmtId="0" fontId="10" fillId="0" borderId="5" xfId="28" applyFont="1" applyFill="1" applyBorder="1" applyAlignment="1">
      <alignment horizontal="centerContinuous" vertical="center"/>
    </xf>
    <xf numFmtId="0" fontId="8" fillId="4" borderId="43" xfId="28" applyFont="1" applyFill="1" applyBorder="1" applyAlignment="1">
      <alignment vertical="center"/>
    </xf>
    <xf numFmtId="0" fontId="8" fillId="4" borderId="57" xfId="28" applyFont="1" applyFill="1" applyBorder="1" applyAlignment="1">
      <alignment vertical="center"/>
    </xf>
    <xf numFmtId="0" fontId="8" fillId="4" borderId="40" xfId="28" applyFont="1" applyFill="1" applyBorder="1" applyAlignment="1">
      <alignment vertical="center"/>
    </xf>
    <xf numFmtId="0" fontId="8" fillId="4" borderId="23" xfId="28" applyFont="1" applyFill="1" applyBorder="1" applyAlignment="1">
      <alignment vertical="center"/>
    </xf>
    <xf numFmtId="0" fontId="10" fillId="0" borderId="51" xfId="28" applyFont="1" applyBorder="1" applyAlignment="1">
      <alignment horizontal="centerContinuous" vertical="center"/>
    </xf>
    <xf numFmtId="0" fontId="10" fillId="0" borderId="7" xfId="28" applyFont="1" applyBorder="1" applyAlignment="1">
      <alignment horizontal="centerContinuous" vertical="center"/>
    </xf>
    <xf numFmtId="0" fontId="8" fillId="2" borderId="38" xfId="28" applyFont="1" applyFill="1" applyBorder="1" applyAlignment="1">
      <alignment horizontal="left" vertical="center"/>
    </xf>
    <xf numFmtId="0" fontId="8" fillId="2" borderId="67" xfId="28" applyFont="1" applyFill="1" applyBorder="1" applyAlignment="1">
      <alignment horizontal="left" vertical="center"/>
    </xf>
    <xf numFmtId="0" fontId="8" fillId="2" borderId="24" xfId="28" applyFont="1" applyFill="1" applyBorder="1" applyAlignment="1">
      <alignment horizontal="left" vertical="center"/>
    </xf>
    <xf numFmtId="0" fontId="8" fillId="2" borderId="31" xfId="28" applyFont="1" applyFill="1" applyBorder="1" applyAlignment="1">
      <alignment horizontal="left" vertical="center"/>
    </xf>
    <xf numFmtId="0" fontId="8" fillId="2" borderId="4" xfId="28" applyFont="1" applyFill="1" applyBorder="1" applyAlignment="1">
      <alignment horizontal="left" vertical="center"/>
    </xf>
    <xf numFmtId="0" fontId="8" fillId="2" borderId="15" xfId="28" applyFont="1" applyFill="1" applyBorder="1" applyAlignment="1">
      <alignment horizontal="left" vertical="center"/>
    </xf>
    <xf numFmtId="0" fontId="8" fillId="4" borderId="61" xfId="28" applyFont="1" applyFill="1" applyBorder="1" applyAlignment="1">
      <alignment horizontal="left" vertical="center"/>
    </xf>
    <xf numFmtId="0" fontId="8" fillId="4" borderId="71" xfId="28" applyFont="1" applyFill="1" applyBorder="1" applyAlignment="1">
      <alignment horizontal="left" vertical="center"/>
    </xf>
    <xf numFmtId="0" fontId="8" fillId="4" borderId="13" xfId="28" applyFont="1" applyFill="1" applyBorder="1" applyAlignment="1">
      <alignment horizontal="left" vertical="center"/>
    </xf>
    <xf numFmtId="0" fontId="8" fillId="4" borderId="29" xfId="28" applyFont="1" applyFill="1" applyBorder="1" applyAlignment="1">
      <alignment horizontal="left" vertical="center"/>
    </xf>
    <xf numFmtId="0" fontId="8" fillId="3" borderId="49" xfId="28" applyFont="1" applyFill="1" applyBorder="1" applyAlignment="1">
      <alignment horizontal="left" vertical="center"/>
    </xf>
    <xf numFmtId="0" fontId="8" fillId="3" borderId="4" xfId="28" applyFont="1" applyFill="1" applyBorder="1" applyAlignment="1">
      <alignment horizontal="left" vertical="center"/>
    </xf>
    <xf numFmtId="0" fontId="8" fillId="3" borderId="20" xfId="28" applyFont="1" applyFill="1" applyBorder="1" applyAlignment="1">
      <alignment horizontal="left" vertical="center"/>
    </xf>
    <xf numFmtId="0" fontId="8" fillId="4" borderId="52" xfId="28" applyFont="1" applyFill="1" applyBorder="1" applyAlignment="1">
      <alignment horizontal="left" vertical="center"/>
    </xf>
    <xf numFmtId="0" fontId="8" fillId="4" borderId="72" xfId="28" applyFont="1" applyFill="1" applyBorder="1" applyAlignment="1">
      <alignment horizontal="left" vertical="center"/>
    </xf>
    <xf numFmtId="0" fontId="8" fillId="4" borderId="54" xfId="28" applyFont="1" applyFill="1" applyBorder="1" applyAlignment="1">
      <alignment horizontal="left" vertical="center"/>
    </xf>
    <xf numFmtId="0" fontId="8" fillId="4" borderId="24" xfId="28" applyFont="1" applyFill="1" applyBorder="1" applyAlignment="1">
      <alignment horizontal="left" vertical="center"/>
    </xf>
    <xf numFmtId="0" fontId="8" fillId="4" borderId="31" xfId="28" applyFont="1" applyFill="1" applyBorder="1" applyAlignment="1">
      <alignment horizontal="left" vertical="center"/>
    </xf>
    <xf numFmtId="0" fontId="8" fillId="4" borderId="4" xfId="28" applyFont="1" applyFill="1" applyBorder="1" applyAlignment="1">
      <alignment horizontal="left" vertical="center"/>
    </xf>
    <xf numFmtId="0" fontId="8" fillId="4" borderId="15" xfId="28" applyFont="1" applyFill="1" applyBorder="1" applyAlignment="1">
      <alignment horizontal="left" vertical="center"/>
    </xf>
    <xf numFmtId="0" fontId="8" fillId="4" borderId="12" xfId="28" applyFont="1" applyFill="1" applyBorder="1" applyAlignment="1">
      <alignment horizontal="left" vertical="center"/>
    </xf>
    <xf numFmtId="0" fontId="8" fillId="4" borderId="75" xfId="28" applyFont="1" applyFill="1" applyBorder="1" applyAlignment="1">
      <alignment horizontal="left" vertical="center"/>
    </xf>
    <xf numFmtId="0" fontId="8" fillId="4" borderId="36" xfId="28" applyFont="1" applyFill="1" applyBorder="1" applyAlignment="1">
      <alignment horizontal="left" vertical="center"/>
    </xf>
    <xf numFmtId="0" fontId="8" fillId="4" borderId="66" xfId="28" applyFont="1" applyFill="1" applyBorder="1" applyAlignment="1">
      <alignment horizontal="left" vertical="center"/>
    </xf>
    <xf numFmtId="0" fontId="8" fillId="4" borderId="73" xfId="28" applyFont="1" applyFill="1" applyBorder="1" applyAlignment="1">
      <alignment horizontal="left" vertical="center"/>
    </xf>
    <xf numFmtId="0" fontId="8" fillId="4" borderId="60" xfId="28" applyFont="1" applyFill="1" applyBorder="1" applyAlignment="1">
      <alignment horizontal="left" vertical="center"/>
    </xf>
    <xf numFmtId="0" fontId="8" fillId="4" borderId="2" xfId="28" applyFont="1" applyFill="1" applyBorder="1" applyAlignment="1">
      <alignment horizontal="left" vertical="center"/>
    </xf>
    <xf numFmtId="0" fontId="8" fillId="4" borderId="14" xfId="28" applyFont="1" applyFill="1" applyBorder="1" applyAlignment="1">
      <alignment horizontal="left" vertical="center"/>
    </xf>
    <xf numFmtId="0" fontId="3" fillId="0" borderId="0" xfId="35" applyAlignment="1">
      <alignment horizontal="centerContinuous"/>
    </xf>
    <xf numFmtId="0" fontId="10" fillId="0" borderId="6" xfId="28" applyFont="1" applyFill="1" applyBorder="1" applyAlignment="1">
      <alignment horizontal="centerContinuous" vertical="center"/>
    </xf>
    <xf numFmtId="0" fontId="10" fillId="0" borderId="19" xfId="28" applyFont="1" applyBorder="1" applyAlignment="1">
      <alignment vertical="center"/>
    </xf>
    <xf numFmtId="0" fontId="7" fillId="0" borderId="0" xfId="9" applyFont="1" applyAlignment="1">
      <alignment horizontal="centerContinuous" vertical="center"/>
    </xf>
    <xf numFmtId="0" fontId="48" fillId="0" borderId="0" xfId="9" applyFont="1" applyAlignment="1">
      <alignment horizontal="centerContinuous" vertical="center"/>
    </xf>
    <xf numFmtId="0" fontId="9" fillId="0" borderId="25" xfId="9" applyFont="1" applyBorder="1" applyAlignment="1">
      <alignment horizontal="centerContinuous" vertical="center"/>
    </xf>
    <xf numFmtId="0" fontId="9" fillId="0" borderId="48" xfId="9" applyFont="1" applyBorder="1" applyAlignment="1">
      <alignment horizontal="centerContinuous" vertical="center"/>
    </xf>
    <xf numFmtId="0" fontId="10" fillId="0" borderId="48" xfId="9" applyFont="1" applyBorder="1" applyAlignment="1">
      <alignment horizontal="centerContinuous" vertical="center" wrapText="1"/>
    </xf>
    <xf numFmtId="0" fontId="8" fillId="0" borderId="0" xfId="9" applyFont="1" applyAlignment="1">
      <alignment horizontal="centerContinuous"/>
    </xf>
    <xf numFmtId="0" fontId="10" fillId="0" borderId="6" xfId="34" applyFont="1" applyBorder="1" applyAlignment="1">
      <alignment horizontal="centerContinuous" vertical="center"/>
    </xf>
    <xf numFmtId="0" fontId="8" fillId="0" borderId="27" xfId="34" applyFont="1" applyFill="1" applyBorder="1" applyAlignment="1">
      <alignment horizontal="centerContinuous" vertical="center"/>
    </xf>
    <xf numFmtId="0" fontId="8" fillId="0" borderId="64" xfId="34" applyFont="1" applyFill="1" applyBorder="1" applyAlignment="1">
      <alignment horizontal="centerContinuous" vertical="center"/>
    </xf>
    <xf numFmtId="0" fontId="8" fillId="0" borderId="73" xfId="34" applyFont="1" applyFill="1" applyBorder="1" applyAlignment="1">
      <alignment horizontal="centerContinuous" vertical="center"/>
    </xf>
    <xf numFmtId="0" fontId="8" fillId="0" borderId="19" xfId="34" applyFont="1" applyFill="1" applyBorder="1" applyAlignment="1">
      <alignment horizontal="centerContinuous" vertical="center"/>
    </xf>
    <xf numFmtId="0" fontId="8" fillId="0" borderId="20" xfId="34" applyFont="1" applyBorder="1" applyAlignment="1">
      <alignment horizontal="centerContinuous" vertical="center"/>
    </xf>
    <xf numFmtId="0" fontId="10" fillId="0" borderId="5" xfId="34" applyFont="1" applyFill="1" applyBorder="1" applyAlignment="1">
      <alignment horizontal="centerContinuous" vertical="center"/>
    </xf>
    <xf numFmtId="0" fontId="10" fillId="0" borderId="6" xfId="34" applyFont="1" applyFill="1" applyBorder="1" applyAlignment="1">
      <alignment horizontal="centerContinuous" vertical="center"/>
    </xf>
    <xf numFmtId="0" fontId="10" fillId="0" borderId="20" xfId="34" applyFont="1" applyBorder="1" applyAlignment="1">
      <alignment vertical="center"/>
    </xf>
    <xf numFmtId="0" fontId="10" fillId="0" borderId="27" xfId="34" applyFont="1" applyBorder="1" applyAlignment="1">
      <alignment horizontal="centerContinuous" vertical="center"/>
    </xf>
    <xf numFmtId="0" fontId="10" fillId="0" borderId="64" xfId="34" applyFont="1" applyBorder="1" applyAlignment="1">
      <alignment horizontal="centerContinuous" vertical="center"/>
    </xf>
    <xf numFmtId="0" fontId="10" fillId="0" borderId="73" xfId="34" applyFont="1" applyBorder="1" applyAlignment="1">
      <alignment horizontal="centerContinuous" vertical="center"/>
    </xf>
    <xf numFmtId="0" fontId="10" fillId="0" borderId="5" xfId="34" applyFont="1" applyBorder="1" applyAlignment="1">
      <alignment horizontal="centerContinuous"/>
    </xf>
    <xf numFmtId="0" fontId="10" fillId="0" borderId="6" xfId="34" applyFont="1" applyBorder="1" applyAlignment="1">
      <alignment horizontal="centerContinuous"/>
    </xf>
    <xf numFmtId="0" fontId="10" fillId="0" borderId="5" xfId="33" applyFont="1" applyBorder="1" applyAlignment="1">
      <alignment horizontal="centerContinuous" vertical="center" wrapText="1"/>
    </xf>
    <xf numFmtId="0" fontId="10" fillId="0" borderId="6" xfId="33" applyFont="1" applyBorder="1" applyAlignment="1">
      <alignment horizontal="centerContinuous" vertical="center" wrapText="1"/>
    </xf>
    <xf numFmtId="0" fontId="10" fillId="0" borderId="27" xfId="33" applyFont="1" applyBorder="1" applyAlignment="1">
      <alignment horizontal="centerContinuous" vertical="center"/>
    </xf>
    <xf numFmtId="0" fontId="10" fillId="0" borderId="64" xfId="33" applyFont="1" applyBorder="1" applyAlignment="1">
      <alignment horizontal="centerContinuous" vertical="center"/>
    </xf>
    <xf numFmtId="0" fontId="10" fillId="0" borderId="73" xfId="33" applyFont="1" applyBorder="1" applyAlignment="1">
      <alignment horizontal="centerContinuous" vertical="center"/>
    </xf>
    <xf numFmtId="0" fontId="10" fillId="0" borderId="5" xfId="33" applyFont="1" applyBorder="1" applyAlignment="1">
      <alignment horizontal="centerContinuous" vertical="center"/>
    </xf>
    <xf numFmtId="0" fontId="10" fillId="0" borderId="6" xfId="33" applyFont="1" applyBorder="1" applyAlignment="1">
      <alignment horizontal="centerContinuous" vertical="center"/>
    </xf>
    <xf numFmtId="0" fontId="10" fillId="0" borderId="46" xfId="24" applyFont="1" applyBorder="1" applyAlignment="1">
      <alignment horizontal="centerContinuous" vertical="center"/>
    </xf>
    <xf numFmtId="0" fontId="10" fillId="0" borderId="64" xfId="24" applyFont="1" applyBorder="1" applyAlignment="1">
      <alignment horizontal="centerContinuous" vertical="center"/>
    </xf>
    <xf numFmtId="0" fontId="10" fillId="0" borderId="73" xfId="24" applyFont="1" applyBorder="1" applyAlignment="1">
      <alignment horizontal="centerContinuous" vertical="center"/>
    </xf>
    <xf numFmtId="0" fontId="10" fillId="0" borderId="5" xfId="24" applyFont="1" applyFill="1" applyBorder="1" applyAlignment="1">
      <alignment horizontal="centerContinuous" vertical="center"/>
    </xf>
    <xf numFmtId="0" fontId="10" fillId="0" borderId="6" xfId="24" applyFont="1" applyFill="1" applyBorder="1" applyAlignment="1">
      <alignment horizontal="centerContinuous" vertical="center"/>
    </xf>
    <xf numFmtId="0" fontId="10" fillId="0" borderId="27" xfId="35" applyFont="1" applyBorder="1" applyAlignment="1">
      <alignment horizontal="centerContinuous" vertical="center"/>
    </xf>
    <xf numFmtId="0" fontId="9" fillId="0" borderId="64" xfId="35" applyFont="1" applyBorder="1" applyAlignment="1">
      <alignment horizontal="centerContinuous" vertical="center"/>
    </xf>
    <xf numFmtId="0" fontId="10" fillId="0" borderId="64" xfId="35" applyFont="1" applyBorder="1" applyAlignment="1">
      <alignment horizontal="centerContinuous" vertical="center"/>
    </xf>
    <xf numFmtId="0" fontId="10" fillId="0" borderId="48" xfId="15" applyFont="1" applyBorder="1" applyAlignment="1">
      <alignment horizontal="centerContinuous" vertical="center"/>
    </xf>
    <xf numFmtId="0" fontId="32" fillId="0" borderId="22" xfId="15" applyFont="1" applyBorder="1" applyAlignment="1">
      <alignment horizontal="center" vertical="center"/>
    </xf>
    <xf numFmtId="0" fontId="10" fillId="6" borderId="17" xfId="15" applyFont="1" applyFill="1" applyBorder="1" applyAlignment="1">
      <alignment horizontal="centerContinuous" vertical="center"/>
    </xf>
    <xf numFmtId="0" fontId="32" fillId="0" borderId="5" xfId="15" applyFont="1" applyFill="1" applyBorder="1" applyAlignment="1">
      <alignment horizontal="center" vertical="center"/>
    </xf>
    <xf numFmtId="0" fontId="32" fillId="0" borderId="5" xfId="15" applyFont="1" applyBorder="1" applyAlignment="1">
      <alignment horizontal="center" vertical="center"/>
    </xf>
    <xf numFmtId="0" fontId="32" fillId="0" borderId="6" xfId="15" applyFont="1" applyBorder="1" applyAlignment="1">
      <alignment horizontal="center" vertical="center"/>
    </xf>
    <xf numFmtId="0" fontId="10" fillId="7" borderId="17" xfId="15" applyFont="1" applyFill="1" applyBorder="1" applyAlignment="1">
      <alignment horizontal="centerContinuous" vertical="center"/>
    </xf>
    <xf numFmtId="0" fontId="32" fillId="0" borderId="17" xfId="15" applyFont="1" applyBorder="1" applyAlignment="1">
      <alignment horizontal="centerContinuous" vertical="center"/>
    </xf>
    <xf numFmtId="0" fontId="32" fillId="0" borderId="18" xfId="15" applyFont="1" applyBorder="1" applyAlignment="1">
      <alignment horizontal="centerContinuous" vertical="center"/>
    </xf>
    <xf numFmtId="0" fontId="10" fillId="0" borderId="26" xfId="15" applyFont="1" applyBorder="1" applyAlignment="1">
      <alignment horizontal="centerContinuous" vertical="center"/>
    </xf>
    <xf numFmtId="0" fontId="8" fillId="0" borderId="27" xfId="15" applyFont="1" applyBorder="1" applyAlignment="1">
      <alignment horizontal="centerContinuous" vertical="center"/>
    </xf>
    <xf numFmtId="0" fontId="8" fillId="0" borderId="66" xfId="15" applyFont="1" applyBorder="1" applyAlignment="1">
      <alignment horizontal="centerContinuous" vertical="center"/>
    </xf>
    <xf numFmtId="0" fontId="10" fillId="0" borderId="18" xfId="15" applyFont="1" applyBorder="1" applyAlignment="1">
      <alignment horizontal="centerContinuous" vertical="center"/>
    </xf>
    <xf numFmtId="0" fontId="8" fillId="0" borderId="56" xfId="15" applyFont="1" applyFill="1" applyBorder="1" applyAlignment="1">
      <alignment horizontal="centerContinuous" vertical="center"/>
    </xf>
    <xf numFmtId="0" fontId="8" fillId="0" borderId="30" xfId="15" applyFont="1" applyFill="1" applyBorder="1" applyAlignment="1">
      <alignment horizontal="centerContinuous" vertical="center"/>
    </xf>
    <xf numFmtId="0" fontId="8" fillId="0" borderId="47" xfId="15" applyFont="1" applyFill="1" applyBorder="1" applyAlignment="1">
      <alignment horizontal="centerContinuous" vertical="center"/>
    </xf>
    <xf numFmtId="0" fontId="10" fillId="0" borderId="27" xfId="15" applyFont="1" applyFill="1" applyBorder="1" applyAlignment="1">
      <alignment horizontal="centerContinuous" vertical="center"/>
    </xf>
    <xf numFmtId="0" fontId="10" fillId="0" borderId="64" xfId="15" applyFont="1" applyFill="1" applyBorder="1" applyAlignment="1">
      <alignment horizontal="centerContinuous" vertical="center"/>
    </xf>
    <xf numFmtId="0" fontId="10" fillId="0" borderId="73" xfId="15" applyFont="1" applyFill="1" applyBorder="1" applyAlignment="1">
      <alignment horizontal="centerContinuous" vertical="center"/>
    </xf>
    <xf numFmtId="0" fontId="3" fillId="0" borderId="0" xfId="13" applyAlignment="1">
      <alignment horizontal="centerContinuous" vertical="center"/>
    </xf>
    <xf numFmtId="0" fontId="9" fillId="0" borderId="0" xfId="13" applyFont="1" applyAlignment="1">
      <alignment horizontal="centerContinuous" vertical="center"/>
    </xf>
    <xf numFmtId="0" fontId="23" fillId="0" borderId="0" xfId="13" applyFont="1" applyAlignment="1">
      <alignment horizontal="centerContinuous" vertical="center"/>
    </xf>
    <xf numFmtId="0" fontId="9" fillId="0" borderId="0" xfId="12"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8" fillId="0" borderId="0" xfId="12" applyFont="1" applyAlignment="1" applyProtection="1">
      <alignment horizontal="centerContinuous" vertical="center"/>
      <protection locked="0"/>
    </xf>
    <xf numFmtId="0" fontId="7" fillId="0" borderId="0" xfId="13" quotePrefix="1" applyFont="1" applyAlignment="1">
      <alignment horizontal="centerContinuous" vertical="center"/>
    </xf>
    <xf numFmtId="0" fontId="13" fillId="0" borderId="0" xfId="13" applyFont="1" applyAlignment="1">
      <alignment horizontal="centerContinuous" vertical="center" wrapText="1"/>
    </xf>
    <xf numFmtId="0" fontId="52" fillId="0" borderId="0" xfId="13" applyFont="1" applyAlignment="1">
      <alignment horizontal="centerContinuous" vertical="center"/>
    </xf>
    <xf numFmtId="0" fontId="52" fillId="0" borderId="0" xfId="13" applyFont="1" applyAlignment="1">
      <alignment horizontal="centerContinuous" vertical="center" wrapText="1"/>
    </xf>
    <xf numFmtId="0" fontId="8" fillId="0" borderId="30" xfId="22" applyNumberFormat="1" applyFont="1" applyFill="1" applyBorder="1" applyAlignment="1">
      <alignment horizontal="center" vertical="center"/>
    </xf>
    <xf numFmtId="0" fontId="10" fillId="0" borderId="5" xfId="8" applyFont="1" applyBorder="1" applyAlignment="1">
      <alignment horizontal="centerContinuous" vertical="center"/>
    </xf>
    <xf numFmtId="0" fontId="10" fillId="0" borderId="28" xfId="8" applyFont="1" applyBorder="1" applyAlignment="1">
      <alignment horizontal="center" vertical="center"/>
    </xf>
    <xf numFmtId="0" fontId="10" fillId="0" borderId="5" xfId="20" applyFont="1" applyBorder="1" applyAlignment="1">
      <alignment horizontal="center" vertical="center"/>
    </xf>
    <xf numFmtId="0" fontId="10" fillId="0" borderId="6" xfId="8" applyFont="1" applyBorder="1" applyAlignment="1">
      <alignment horizontal="centerContinuous" vertical="center"/>
    </xf>
    <xf numFmtId="0" fontId="10" fillId="0" borderId="0" xfId="8" applyFont="1" applyBorder="1" applyAlignment="1">
      <alignment horizontal="center" vertical="center"/>
    </xf>
    <xf numFmtId="0" fontId="10" fillId="0" borderId="6" xfId="20" applyFont="1" applyBorder="1" applyAlignment="1">
      <alignment vertical="center"/>
    </xf>
    <xf numFmtId="0" fontId="10" fillId="0" borderId="7" xfId="8" applyFont="1" applyBorder="1" applyAlignment="1">
      <alignment horizontal="center" vertical="center"/>
    </xf>
    <xf numFmtId="0" fontId="10" fillId="0" borderId="19" xfId="8" applyFont="1" applyBorder="1" applyAlignment="1">
      <alignment horizontal="center" vertical="center"/>
    </xf>
    <xf numFmtId="0" fontId="10" fillId="0" borderId="7" xfId="20" applyFont="1" applyBorder="1" applyAlignment="1">
      <alignment horizontal="center" vertical="center"/>
    </xf>
    <xf numFmtId="0" fontId="10" fillId="0" borderId="20" xfId="20" applyFont="1" applyBorder="1" applyAlignment="1">
      <alignment horizontal="center" vertical="center"/>
    </xf>
    <xf numFmtId="0" fontId="10" fillId="0" borderId="5" xfId="9" applyFont="1" applyBorder="1" applyAlignment="1">
      <alignment horizontal="centerContinuous" vertical="center"/>
    </xf>
    <xf numFmtId="0" fontId="10" fillId="0" borderId="28" xfId="9" applyFont="1" applyBorder="1" applyAlignment="1">
      <alignment horizontal="center"/>
    </xf>
    <xf numFmtId="0" fontId="10" fillId="0" borderId="5" xfId="9" applyFont="1" applyBorder="1" applyAlignment="1">
      <alignment horizontal="center" vertical="center"/>
    </xf>
    <xf numFmtId="0" fontId="10" fillId="0" borderId="6" xfId="9" applyFont="1" applyBorder="1" applyAlignment="1">
      <alignment horizontal="centerContinuous" vertical="center"/>
    </xf>
    <xf numFmtId="0" fontId="10" fillId="0" borderId="6" xfId="9" applyFont="1" applyBorder="1" applyAlignment="1">
      <alignment vertical="center"/>
    </xf>
    <xf numFmtId="0" fontId="10" fillId="0" borderId="7" xfId="9" applyFont="1" applyBorder="1" applyAlignment="1">
      <alignment horizontal="center" vertical="top"/>
    </xf>
    <xf numFmtId="0" fontId="10" fillId="0" borderId="19" xfId="9" applyFont="1" applyBorder="1" applyAlignment="1">
      <alignment horizontal="center"/>
    </xf>
    <xf numFmtId="0" fontId="10" fillId="0" borderId="7" xfId="9" applyFont="1" applyBorder="1" applyAlignment="1">
      <alignment horizontal="center"/>
    </xf>
    <xf numFmtId="0" fontId="10" fillId="0" borderId="20" xfId="9" applyFont="1" applyBorder="1" applyAlignment="1">
      <alignment horizontal="center"/>
    </xf>
    <xf numFmtId="0" fontId="19" fillId="0" borderId="0" xfId="0" applyFont="1" applyAlignment="1">
      <alignment horizontal="centerContinuous" vertical="center"/>
    </xf>
    <xf numFmtId="0" fontId="56" fillId="0" borderId="0" xfId="0" applyFont="1" applyAlignment="1">
      <alignment vertical="center"/>
    </xf>
    <xf numFmtId="0" fontId="9" fillId="0" borderId="0" xfId="0" applyFont="1" applyAlignment="1">
      <alignment horizontal="center" vertical="center"/>
    </xf>
    <xf numFmtId="0" fontId="9" fillId="0" borderId="0" xfId="0" quotePrefix="1" applyFont="1" applyAlignment="1">
      <alignment horizontal="center" vertical="center"/>
    </xf>
    <xf numFmtId="0" fontId="7" fillId="0" borderId="0" xfId="31" applyFont="1" applyFill="1" applyAlignment="1">
      <alignment horizontal="centerContinuous" vertical="center"/>
    </xf>
    <xf numFmtId="0" fontId="8" fillId="0" borderId="23" xfId="31" applyFont="1" applyFill="1" applyBorder="1" applyAlignment="1">
      <alignment vertical="center"/>
    </xf>
    <xf numFmtId="0" fontId="8" fillId="0" borderId="0" xfId="31" applyFont="1" applyFill="1" applyBorder="1" applyAlignment="1">
      <alignment vertical="center"/>
    </xf>
    <xf numFmtId="0" fontId="8" fillId="0" borderId="0" xfId="35" applyFont="1" applyAlignment="1">
      <alignment horizontal="centerContinuous"/>
    </xf>
    <xf numFmtId="0" fontId="8" fillId="0" borderId="30" xfId="31" applyFont="1" applyFill="1" applyBorder="1" applyAlignment="1">
      <alignment vertical="center"/>
    </xf>
    <xf numFmtId="0" fontId="8" fillId="0" borderId="23" xfId="35" applyFont="1" applyBorder="1"/>
    <xf numFmtId="0" fontId="8" fillId="0" borderId="30" xfId="35" applyFont="1" applyBorder="1"/>
    <xf numFmtId="0" fontId="9" fillId="0" borderId="0" xfId="31" applyFont="1" applyFill="1" applyAlignment="1">
      <alignment horizontal="centerContinuous" vertical="center"/>
    </xf>
    <xf numFmtId="0" fontId="7" fillId="0" borderId="0" xfId="31" quotePrefix="1" applyFont="1" applyFill="1" applyAlignment="1">
      <alignment horizontal="centerContinuous" vertical="center"/>
    </xf>
    <xf numFmtId="0" fontId="23" fillId="0" borderId="26" xfId="9" applyFont="1" applyBorder="1" applyAlignment="1">
      <alignment horizontal="centerContinuous" vertical="center" wrapText="1"/>
    </xf>
    <xf numFmtId="0" fontId="0" fillId="6" borderId="18" xfId="0" applyFill="1" applyBorder="1" applyAlignment="1">
      <alignment horizontal="centerContinuous" vertical="center"/>
    </xf>
    <xf numFmtId="0" fontId="10" fillId="6" borderId="22" xfId="0" applyFont="1" applyFill="1" applyBorder="1" applyAlignment="1">
      <alignment horizontal="centerContinuous" vertical="center"/>
    </xf>
    <xf numFmtId="0" fontId="10" fillId="6" borderId="29" xfId="0" applyFont="1" applyFill="1" applyBorder="1" applyAlignment="1">
      <alignment horizontal="centerContinuous" vertical="center"/>
    </xf>
    <xf numFmtId="0" fontId="0" fillId="6" borderId="29" xfId="0" applyFill="1" applyBorder="1" applyAlignment="1">
      <alignment horizontal="centerContinuous" vertical="center"/>
    </xf>
    <xf numFmtId="0" fontId="0" fillId="6" borderId="22" xfId="0" applyFill="1" applyBorder="1" applyAlignment="1">
      <alignment horizontal="centerContinuous" vertical="center"/>
    </xf>
    <xf numFmtId="0" fontId="0" fillId="6" borderId="19" xfId="0" applyFill="1" applyBorder="1" applyAlignment="1">
      <alignment horizontal="centerContinuous" vertical="center"/>
    </xf>
    <xf numFmtId="0" fontId="0" fillId="6" borderId="20" xfId="0" applyFill="1" applyBorder="1" applyAlignment="1">
      <alignment horizontal="centerContinuous" vertical="center"/>
    </xf>
    <xf numFmtId="0" fontId="8" fillId="0" borderId="69" xfId="15" applyFont="1" applyFill="1" applyBorder="1" applyAlignment="1">
      <alignment horizontal="centerContinuous" vertical="center"/>
    </xf>
    <xf numFmtId="0" fontId="8" fillId="0" borderId="27" xfId="15" applyFont="1" applyFill="1" applyBorder="1" applyAlignment="1">
      <alignment horizontal="centerContinuous" vertical="center"/>
    </xf>
    <xf numFmtId="0" fontId="8" fillId="0" borderId="64" xfId="15" applyFont="1" applyFill="1" applyBorder="1" applyAlignment="1">
      <alignment horizontal="centerContinuous" vertical="center"/>
    </xf>
    <xf numFmtId="0" fontId="8" fillId="0" borderId="73" xfId="15" applyFont="1" applyFill="1" applyBorder="1" applyAlignment="1">
      <alignment horizontal="centerContinuous" vertical="center"/>
    </xf>
    <xf numFmtId="0" fontId="32" fillId="0" borderId="28" xfId="15" applyFont="1" applyFill="1" applyBorder="1" applyAlignment="1">
      <alignment horizontal="centerContinuous" vertical="center"/>
    </xf>
    <xf numFmtId="0" fontId="8" fillId="0" borderId="27" xfId="9" applyFont="1" applyBorder="1" applyAlignment="1">
      <alignment horizontal="centerContinuous" vertical="center"/>
    </xf>
    <xf numFmtId="0" fontId="25" fillId="0" borderId="25" xfId="15" applyFont="1" applyFill="1" applyBorder="1" applyAlignment="1">
      <alignment horizontal="centerContinuous" vertical="center"/>
    </xf>
    <xf numFmtId="0" fontId="32" fillId="0" borderId="25" xfId="15" applyFont="1" applyFill="1" applyBorder="1" applyAlignment="1">
      <alignment horizontal="centerContinuous" vertical="center"/>
    </xf>
    <xf numFmtId="0" fontId="8" fillId="0" borderId="49" xfId="15" applyFont="1" applyFill="1" applyBorder="1" applyAlignment="1">
      <alignment horizontal="centerContinuous" vertical="center"/>
    </xf>
    <xf numFmtId="0" fontId="10" fillId="7" borderId="18" xfId="0" applyFont="1" applyFill="1" applyBorder="1" applyAlignment="1">
      <alignment horizontal="centerContinuous" vertical="center"/>
    </xf>
    <xf numFmtId="0" fontId="10" fillId="7" borderId="22" xfId="0" applyFont="1" applyFill="1" applyBorder="1" applyAlignment="1">
      <alignment horizontal="centerContinuous" vertical="center"/>
    </xf>
    <xf numFmtId="0" fontId="10" fillId="7" borderId="29" xfId="0" applyFont="1" applyFill="1" applyBorder="1" applyAlignment="1">
      <alignment horizontal="centerContinuous" vertical="center"/>
    </xf>
    <xf numFmtId="0" fontId="10" fillId="7" borderId="19" xfId="0" applyFont="1" applyFill="1" applyBorder="1" applyAlignment="1">
      <alignment horizontal="centerContinuous" vertical="center"/>
    </xf>
    <xf numFmtId="0" fontId="10" fillId="7" borderId="20" xfId="0" applyFont="1" applyFill="1" applyBorder="1" applyAlignment="1">
      <alignment horizontal="centerContinuous" vertical="center"/>
    </xf>
    <xf numFmtId="0" fontId="8" fillId="4" borderId="32" xfId="15" applyFont="1" applyFill="1" applyBorder="1" applyAlignment="1">
      <alignment horizontal="centerContinuous" vertical="center"/>
    </xf>
    <xf numFmtId="0" fontId="8" fillId="4" borderId="30" xfId="15" applyFont="1" applyFill="1" applyBorder="1" applyAlignment="1">
      <alignment horizontal="centerContinuous" vertical="center"/>
    </xf>
    <xf numFmtId="0" fontId="8" fillId="4" borderId="43" xfId="15" applyFont="1" applyFill="1" applyBorder="1" applyAlignment="1">
      <alignment horizontal="centerContinuous" vertical="center"/>
    </xf>
    <xf numFmtId="0" fontId="3" fillId="4" borderId="30" xfId="15" applyFill="1" applyBorder="1" applyAlignment="1">
      <alignment horizontal="centerContinuous" vertical="center"/>
    </xf>
    <xf numFmtId="0" fontId="8" fillId="3" borderId="39" xfId="15" applyFont="1" applyFill="1" applyBorder="1" applyAlignment="1">
      <alignment vertical="center"/>
    </xf>
    <xf numFmtId="0" fontId="3" fillId="4" borderId="61" xfId="9" applyFill="1" applyBorder="1" applyAlignment="1">
      <alignment vertical="center"/>
    </xf>
    <xf numFmtId="0" fontId="3" fillId="4" borderId="61" xfId="17" applyFill="1" applyBorder="1" applyAlignment="1">
      <alignment vertical="center"/>
    </xf>
    <xf numFmtId="0" fontId="8" fillId="0" borderId="0" xfId="8" applyFont="1" applyFill="1" applyAlignment="1">
      <alignment horizontal="centerContinuous"/>
    </xf>
    <xf numFmtId="0" fontId="8" fillId="0" borderId="0" xfId="20" applyFont="1"/>
    <xf numFmtId="0" fontId="8" fillId="0" borderId="9" xfId="20" applyFont="1" applyBorder="1" applyAlignment="1">
      <alignment horizontal="center" vertical="center"/>
    </xf>
    <xf numFmtId="0" fontId="8" fillId="0" borderId="30" xfId="21" applyFont="1" applyBorder="1" applyAlignment="1">
      <alignment horizontal="center" vertical="center"/>
    </xf>
    <xf numFmtId="0" fontId="8" fillId="0" borderId="9" xfId="21" applyFont="1" applyBorder="1" applyAlignment="1">
      <alignment horizontal="center" vertical="center"/>
    </xf>
    <xf numFmtId="0" fontId="8" fillId="0" borderId="7" xfId="20" applyFont="1" applyBorder="1" applyAlignment="1">
      <alignment horizontal="center" vertical="center"/>
    </xf>
    <xf numFmtId="0" fontId="8" fillId="0" borderId="25" xfId="34" applyFont="1" applyBorder="1" applyAlignment="1">
      <alignment horizontal="centerContinuous" vertical="center"/>
    </xf>
    <xf numFmtId="0" fontId="8" fillId="2" borderId="36" xfId="28" applyFont="1" applyFill="1" applyBorder="1" applyAlignment="1">
      <alignment horizontal="left" vertical="center"/>
    </xf>
    <xf numFmtId="0" fontId="8" fillId="2" borderId="13" xfId="28" applyFont="1" applyFill="1" applyBorder="1" applyAlignment="1">
      <alignment horizontal="left" vertical="center"/>
    </xf>
    <xf numFmtId="0" fontId="8" fillId="2" borderId="2" xfId="28" applyFont="1" applyFill="1" applyBorder="1" applyAlignment="1">
      <alignment horizontal="left" vertical="center"/>
    </xf>
    <xf numFmtId="0" fontId="8" fillId="0" borderId="0" xfId="28" applyFont="1" applyBorder="1"/>
    <xf numFmtId="0" fontId="8" fillId="3" borderId="41" xfId="15" applyFont="1" applyFill="1" applyBorder="1" applyAlignment="1">
      <alignment vertical="center"/>
    </xf>
    <xf numFmtId="0" fontId="10" fillId="0" borderId="64" xfId="15" applyFont="1" applyBorder="1" applyAlignment="1">
      <alignment horizontal="centerContinuous" vertical="center"/>
    </xf>
    <xf numFmtId="0" fontId="7" fillId="0" borderId="0" xfId="0" applyFont="1" applyAlignment="1">
      <alignment vertical="center"/>
    </xf>
    <xf numFmtId="0" fontId="8" fillId="4" borderId="0" xfId="0" applyFont="1" applyFill="1" applyAlignment="1">
      <alignment vertical="center"/>
    </xf>
    <xf numFmtId="0" fontId="25" fillId="0" borderId="48" xfId="15" applyFont="1" applyBorder="1" applyAlignment="1">
      <alignment horizontal="centerContinuous" vertical="center"/>
    </xf>
    <xf numFmtId="0" fontId="25" fillId="0" borderId="28" xfId="15" applyFont="1" applyFill="1" applyBorder="1" applyAlignment="1">
      <alignment horizontal="center" vertical="center"/>
    </xf>
    <xf numFmtId="0" fontId="8" fillId="0" borderId="0" xfId="0" applyFont="1" applyAlignment="1">
      <alignment horizontal="centerContinuous"/>
    </xf>
    <xf numFmtId="0" fontId="37" fillId="0" borderId="0" xfId="16" applyFont="1" applyAlignment="1">
      <alignment horizontal="centerContinuous" vertical="center"/>
    </xf>
    <xf numFmtId="0" fontId="37" fillId="0" borderId="22" xfId="16" applyFont="1" applyBorder="1" applyAlignment="1">
      <alignment horizontal="centerContinuous" vertical="center"/>
    </xf>
    <xf numFmtId="0" fontId="57" fillId="0" borderId="11" xfId="17" applyFont="1" applyBorder="1" applyAlignment="1">
      <alignment horizontal="center" vertical="center"/>
    </xf>
    <xf numFmtId="0" fontId="57" fillId="0" borderId="0" xfId="15" applyFont="1" applyAlignment="1">
      <alignment horizontal="center" vertical="center"/>
    </xf>
    <xf numFmtId="0" fontId="27" fillId="0" borderId="0" xfId="8" applyFont="1" applyFill="1" applyAlignment="1">
      <alignment horizontal="centerContinuous"/>
    </xf>
    <xf numFmtId="0" fontId="58" fillId="0" borderId="0" xfId="20" applyFont="1"/>
    <xf numFmtId="0" fontId="58" fillId="0" borderId="0" xfId="9" applyFont="1" applyAlignment="1">
      <alignment horizontal="centerContinuous"/>
    </xf>
    <xf numFmtId="0" fontId="58" fillId="0" borderId="0" xfId="9" applyFont="1"/>
    <xf numFmtId="0" fontId="20" fillId="0" borderId="0" xfId="14" applyFont="1" applyFill="1" applyBorder="1" applyAlignment="1">
      <alignment horizontal="centerContinuous"/>
    </xf>
    <xf numFmtId="0" fontId="12" fillId="0" borderId="0" xfId="10" applyFont="1" applyFill="1" applyBorder="1" applyAlignment="1">
      <alignment horizontal="center" vertical="center"/>
    </xf>
    <xf numFmtId="0" fontId="3" fillId="0" borderId="0" xfId="10" applyFill="1" applyBorder="1" applyAlignment="1">
      <alignment horizontal="center" vertical="center"/>
    </xf>
    <xf numFmtId="0" fontId="9" fillId="0" borderId="0" xfId="9" applyFont="1" applyAlignment="1">
      <alignment horizontal="center" vertical="center"/>
    </xf>
    <xf numFmtId="0" fontId="13" fillId="0" borderId="0" xfId="10" applyFont="1" applyFill="1" applyBorder="1" applyAlignment="1">
      <alignment horizontal="center" vertical="center"/>
    </xf>
    <xf numFmtId="0" fontId="13" fillId="0" borderId="0" xfId="10" applyFont="1" applyFill="1" applyBorder="1" applyAlignment="1">
      <alignment vertical="center"/>
    </xf>
    <xf numFmtId="0" fontId="13" fillId="0" borderId="0" xfId="13" applyFont="1" applyAlignment="1">
      <alignment horizontal="centerContinuous" vertical="center"/>
    </xf>
    <xf numFmtId="0" fontId="27" fillId="0" borderId="0" xfId="20" applyFont="1"/>
    <xf numFmtId="0" fontId="43" fillId="0" borderId="0" xfId="9" applyFont="1" applyAlignment="1">
      <alignment vertical="center"/>
    </xf>
    <xf numFmtId="0" fontId="43" fillId="0" borderId="0" xfId="7" applyFont="1" applyFill="1" applyAlignment="1" applyProtection="1">
      <alignment vertical="center"/>
    </xf>
    <xf numFmtId="0" fontId="3" fillId="0" borderId="0" xfId="28" applyFill="1" applyBorder="1" applyAlignment="1">
      <alignment horizontal="centerContinuous"/>
    </xf>
    <xf numFmtId="0" fontId="3" fillId="0" borderId="0" xfId="29" applyFill="1" applyAlignment="1">
      <alignment horizontal="centerContinuous" vertical="center"/>
    </xf>
    <xf numFmtId="0" fontId="8" fillId="0" borderId="0" xfId="29" applyFont="1" applyFill="1" applyAlignment="1">
      <alignment horizontal="centerContinuous" vertical="center"/>
    </xf>
    <xf numFmtId="0" fontId="9" fillId="0" borderId="0" xfId="29" applyFont="1" applyFill="1" applyAlignment="1">
      <alignment vertical="center"/>
    </xf>
    <xf numFmtId="0" fontId="8" fillId="0" borderId="0" xfId="33" applyFont="1" applyFill="1" applyAlignment="1">
      <alignment horizontal="centerContinuous"/>
    </xf>
    <xf numFmtId="0" fontId="10" fillId="0" borderId="18" xfId="15" applyFont="1" applyFill="1" applyBorder="1" applyAlignment="1">
      <alignment horizontal="centerContinuous" vertical="center"/>
    </xf>
    <xf numFmtId="165" fontId="3" fillId="0" borderId="0" xfId="13" applyNumberFormat="1"/>
    <xf numFmtId="42" fontId="8" fillId="0" borderId="41" xfId="34" applyNumberFormat="1" applyFont="1" applyFill="1" applyBorder="1" applyAlignment="1">
      <alignment vertical="center"/>
    </xf>
    <xf numFmtId="42" fontId="8" fillId="0" borderId="45" xfId="34" applyNumberFormat="1" applyFont="1" applyFill="1" applyBorder="1" applyAlignment="1">
      <alignment vertical="center"/>
    </xf>
    <xf numFmtId="42" fontId="8" fillId="0" borderId="41" xfId="34" applyNumberFormat="1" applyFont="1" applyBorder="1" applyAlignment="1">
      <alignment vertical="center"/>
    </xf>
    <xf numFmtId="42" fontId="8" fillId="0" borderId="26" xfId="34" applyNumberFormat="1" applyFont="1" applyBorder="1" applyAlignment="1">
      <alignment vertical="center"/>
    </xf>
    <xf numFmtId="42" fontId="8" fillId="0" borderId="33" xfId="34" applyNumberFormat="1" applyFont="1" applyBorder="1" applyAlignment="1">
      <alignment vertical="center"/>
    </xf>
    <xf numFmtId="42" fontId="8" fillId="0" borderId="38" xfId="34" applyNumberFormat="1" applyFont="1" applyFill="1" applyBorder="1" applyAlignment="1">
      <alignment vertical="center"/>
    </xf>
    <xf numFmtId="42" fontId="8" fillId="0" borderId="42" xfId="34" applyNumberFormat="1" applyFont="1" applyFill="1" applyBorder="1" applyAlignment="1">
      <alignment vertical="center"/>
    </xf>
    <xf numFmtId="42" fontId="8" fillId="0" borderId="67" xfId="34" applyNumberFormat="1" applyFont="1" applyFill="1" applyBorder="1" applyAlignment="1">
      <alignment vertical="center"/>
    </xf>
    <xf numFmtId="42" fontId="8" fillId="0" borderId="50" xfId="34" applyNumberFormat="1" applyFont="1" applyBorder="1" applyAlignment="1">
      <alignment vertical="center"/>
    </xf>
    <xf numFmtId="42" fontId="8" fillId="0" borderId="14" xfId="34" applyNumberFormat="1" applyFont="1" applyBorder="1" applyAlignment="1">
      <alignment horizontal="left" vertical="center"/>
    </xf>
    <xf numFmtId="42" fontId="8" fillId="0" borderId="7" xfId="34" applyNumberFormat="1" applyFont="1" applyBorder="1" applyAlignment="1">
      <alignment horizontal="left" vertical="center"/>
    </xf>
    <xf numFmtId="42" fontId="8" fillId="0" borderId="67" xfId="28" applyNumberFormat="1" applyFont="1" applyBorder="1" applyAlignment="1">
      <alignment vertical="center"/>
    </xf>
    <xf numFmtId="42" fontId="8" fillId="0" borderId="67" xfId="28" applyNumberFormat="1" applyFont="1" applyFill="1" applyBorder="1" applyAlignment="1">
      <alignment vertical="center"/>
    </xf>
    <xf numFmtId="42" fontId="8" fillId="0" borderId="14" xfId="28" applyNumberFormat="1" applyFont="1" applyFill="1" applyBorder="1" applyAlignment="1">
      <alignment vertical="center"/>
    </xf>
    <xf numFmtId="42" fontId="10" fillId="0" borderId="60"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42" fontId="8" fillId="0" borderId="67" xfId="28" applyNumberFormat="1" applyFont="1" applyBorder="1" applyAlignment="1">
      <alignment horizontal="left" vertical="center"/>
    </xf>
    <xf numFmtId="42" fontId="8" fillId="0" borderId="67" xfId="28" applyNumberFormat="1" applyFont="1" applyFill="1" applyBorder="1" applyAlignment="1">
      <alignment horizontal="left" vertical="center"/>
    </xf>
    <xf numFmtId="42" fontId="8" fillId="0" borderId="14" xfId="28" applyNumberFormat="1" applyFont="1" applyFill="1" applyBorder="1" applyAlignment="1">
      <alignment horizontal="left" vertical="center"/>
    </xf>
    <xf numFmtId="41" fontId="8" fillId="0" borderId="34" xfId="28" applyNumberFormat="1" applyFont="1" applyFill="1" applyBorder="1" applyAlignment="1">
      <alignment horizontal="left" vertical="center"/>
    </xf>
    <xf numFmtId="42" fontId="16" fillId="0" borderId="0" xfId="35" applyNumberFormat="1" applyFont="1" applyAlignment="1">
      <alignment horizontal="left"/>
    </xf>
    <xf numFmtId="42" fontId="10" fillId="0" borderId="7" xfId="34" applyNumberFormat="1" applyFont="1" applyBorder="1" applyAlignment="1">
      <alignment vertical="center"/>
    </xf>
    <xf numFmtId="41" fontId="8" fillId="0" borderId="14" xfId="34" applyNumberFormat="1" applyFont="1" applyBorder="1" applyAlignment="1">
      <alignment horizontal="left" vertical="center"/>
    </xf>
    <xf numFmtId="41" fontId="8" fillId="0" borderId="31" xfId="34" applyNumberFormat="1" applyFont="1" applyBorder="1" applyAlignment="1">
      <alignment horizontal="left" vertical="center"/>
    </xf>
    <xf numFmtId="42" fontId="10" fillId="0" borderId="42" xfId="34" applyNumberFormat="1" applyFont="1" applyBorder="1" applyAlignment="1">
      <alignment vertical="center"/>
    </xf>
    <xf numFmtId="42" fontId="10" fillId="0" borderId="7" xfId="34" applyNumberFormat="1" applyFont="1" applyBorder="1" applyAlignment="1">
      <alignment horizontal="left" vertical="center"/>
    </xf>
    <xf numFmtId="42" fontId="8" fillId="0" borderId="7" xfId="34" applyNumberFormat="1" applyFont="1" applyBorder="1" applyAlignment="1">
      <alignment vertical="center"/>
    </xf>
    <xf numFmtId="44" fontId="8" fillId="0" borderId="2" xfId="29" applyNumberFormat="1" applyFont="1" applyBorder="1" applyAlignment="1">
      <alignment vertical="center"/>
    </xf>
    <xf numFmtId="44" fontId="8" fillId="0" borderId="14" xfId="29" applyNumberFormat="1" applyFont="1" applyBorder="1" applyAlignment="1">
      <alignment vertical="center"/>
    </xf>
    <xf numFmtId="44" fontId="8" fillId="0" borderId="7" xfId="29" applyNumberFormat="1" applyFont="1" applyBorder="1" applyAlignment="1">
      <alignment vertical="center"/>
    </xf>
    <xf numFmtId="43" fontId="8" fillId="0" borderId="15" xfId="29" applyNumberFormat="1" applyFont="1" applyBorder="1" applyAlignment="1">
      <alignment vertical="center"/>
    </xf>
    <xf numFmtId="43" fontId="8" fillId="0" borderId="14" xfId="29" applyNumberFormat="1" applyFont="1" applyBorder="1" applyAlignment="1">
      <alignment vertical="center"/>
    </xf>
    <xf numFmtId="42" fontId="8" fillId="0" borderId="44" xfId="34" applyNumberFormat="1" applyFont="1" applyFill="1" applyBorder="1" applyAlignment="1">
      <alignment vertical="center"/>
    </xf>
    <xf numFmtId="42" fontId="8" fillId="0" borderId="0" xfId="35" applyNumberFormat="1" applyFont="1"/>
    <xf numFmtId="42" fontId="8" fillId="0" borderId="38" xfId="34" applyNumberFormat="1" applyFont="1" applyFill="1" applyBorder="1" applyAlignment="1" applyProtection="1">
      <alignment vertical="center"/>
    </xf>
    <xf numFmtId="42" fontId="8" fillId="0" borderId="41" xfId="34" applyNumberFormat="1" applyFont="1" applyBorder="1" applyAlignment="1" applyProtection="1">
      <alignment vertical="center"/>
    </xf>
    <xf numFmtId="42" fontId="8" fillId="0" borderId="26" xfId="34" applyNumberFormat="1" applyFont="1" applyBorder="1" applyAlignment="1" applyProtection="1">
      <alignment vertical="center"/>
    </xf>
    <xf numFmtId="42" fontId="8" fillId="0" borderId="44" xfId="34" applyNumberFormat="1" applyFont="1" applyFill="1" applyBorder="1" applyAlignment="1" applyProtection="1">
      <alignment vertical="center"/>
    </xf>
    <xf numFmtId="42" fontId="8" fillId="0" borderId="33" xfId="34" applyNumberFormat="1" applyFont="1" applyFill="1" applyBorder="1" applyAlignment="1" applyProtection="1">
      <alignment vertical="center"/>
      <protection locked="0"/>
    </xf>
    <xf numFmtId="42" fontId="8" fillId="0" borderId="32" xfId="34" applyNumberFormat="1" applyFont="1" applyBorder="1" applyAlignment="1" applyProtection="1">
      <alignment vertical="center"/>
      <protection locked="0"/>
    </xf>
    <xf numFmtId="41" fontId="8" fillId="0" borderId="33" xfId="34" applyNumberFormat="1" applyFont="1" applyFill="1" applyBorder="1" applyAlignment="1" applyProtection="1">
      <alignment vertical="center"/>
      <protection locked="0"/>
    </xf>
    <xf numFmtId="41" fontId="8" fillId="0" borderId="32" xfId="34" applyNumberFormat="1" applyFont="1" applyBorder="1" applyAlignment="1" applyProtection="1">
      <alignment vertical="center"/>
      <protection locked="0"/>
    </xf>
    <xf numFmtId="41" fontId="8" fillId="0" borderId="2" xfId="34" applyNumberFormat="1" applyFont="1" applyFill="1" applyBorder="1" applyAlignment="1" applyProtection="1">
      <alignment vertical="center"/>
      <protection locked="0"/>
    </xf>
    <xf numFmtId="41" fontId="8" fillId="0" borderId="40" xfId="34" applyNumberFormat="1" applyFont="1" applyBorder="1" applyAlignment="1" applyProtection="1">
      <alignment vertical="center"/>
      <protection locked="0"/>
    </xf>
    <xf numFmtId="42" fontId="8" fillId="0" borderId="32" xfId="34" applyNumberFormat="1" applyFont="1" applyFill="1" applyBorder="1" applyAlignment="1" applyProtection="1">
      <alignment vertical="center"/>
      <protection locked="0"/>
    </xf>
    <xf numFmtId="41" fontId="8" fillId="0" borderId="32" xfId="34" applyNumberFormat="1" applyFont="1" applyFill="1" applyBorder="1" applyAlignment="1" applyProtection="1">
      <alignment vertical="center"/>
      <protection locked="0"/>
    </xf>
    <xf numFmtId="0" fontId="8" fillId="0" borderId="33" xfId="34" quotePrefix="1" applyFont="1" applyFill="1" applyBorder="1" applyAlignment="1" applyProtection="1">
      <alignment vertical="center"/>
      <protection locked="0"/>
    </xf>
    <xf numFmtId="0" fontId="8" fillId="0" borderId="33" xfId="34" applyFont="1" applyFill="1" applyBorder="1" applyAlignment="1" applyProtection="1">
      <alignment vertical="center"/>
      <protection locked="0"/>
    </xf>
    <xf numFmtId="0" fontId="8" fillId="0" borderId="9" xfId="34" applyFont="1" applyFill="1" applyBorder="1" applyAlignment="1" applyProtection="1">
      <alignment horizontal="left" vertical="center"/>
      <protection locked="0"/>
    </xf>
    <xf numFmtId="0" fontId="16" fillId="0" borderId="0" xfId="35" applyFont="1" applyAlignment="1" applyProtection="1">
      <alignment horizontal="left"/>
      <protection locked="0"/>
    </xf>
    <xf numFmtId="41" fontId="8" fillId="0" borderId="40" xfId="34" applyNumberFormat="1" applyFont="1" applyFill="1" applyBorder="1" applyAlignment="1" applyProtection="1">
      <alignment vertical="center"/>
      <protection locked="0"/>
    </xf>
    <xf numFmtId="41" fontId="3" fillId="0" borderId="33" xfId="34" applyNumberFormat="1" applyBorder="1" applyAlignment="1" applyProtection="1">
      <alignment vertical="center"/>
      <protection locked="0"/>
    </xf>
    <xf numFmtId="41" fontId="3" fillId="0" borderId="32" xfId="34" applyNumberFormat="1" applyBorder="1" applyAlignment="1" applyProtection="1">
      <alignment vertical="center"/>
      <protection locked="0"/>
    </xf>
    <xf numFmtId="41" fontId="3" fillId="0" borderId="36" xfId="34" applyNumberFormat="1" applyBorder="1" applyAlignment="1" applyProtection="1">
      <alignment vertical="center"/>
      <protection locked="0"/>
    </xf>
    <xf numFmtId="41" fontId="3" fillId="0" borderId="46" xfId="34" applyNumberFormat="1" applyBorder="1" applyAlignment="1" applyProtection="1">
      <alignment vertical="center"/>
      <protection locked="0"/>
    </xf>
    <xf numFmtId="41" fontId="8" fillId="0" borderId="36" xfId="34" applyNumberFormat="1" applyFont="1" applyFill="1" applyBorder="1" applyAlignment="1" applyProtection="1">
      <alignment vertical="center"/>
      <protection locked="0"/>
    </xf>
    <xf numFmtId="41" fontId="8" fillId="0" borderId="46" xfId="34" applyNumberFormat="1" applyFont="1" applyBorder="1" applyAlignment="1" applyProtection="1">
      <alignment vertical="center"/>
      <protection locked="0"/>
    </xf>
    <xf numFmtId="42" fontId="8" fillId="0" borderId="2" xfId="34" applyNumberFormat="1" applyFont="1" applyFill="1" applyBorder="1" applyAlignment="1">
      <alignment vertical="center"/>
    </xf>
    <xf numFmtId="42" fontId="8" fillId="0" borderId="44" xfId="34" applyNumberFormat="1" applyFont="1" applyBorder="1" applyAlignment="1">
      <alignment vertical="center"/>
    </xf>
    <xf numFmtId="42" fontId="8" fillId="0" borderId="33" xfId="34" applyNumberFormat="1" applyFont="1" applyBorder="1" applyAlignment="1" applyProtection="1">
      <alignment vertical="center"/>
      <protection locked="0"/>
    </xf>
    <xf numFmtId="41" fontId="8" fillId="0" borderId="33" xfId="34" applyNumberFormat="1" applyFont="1" applyBorder="1" applyAlignment="1" applyProtection="1">
      <alignment vertical="center"/>
      <protection locked="0"/>
    </xf>
    <xf numFmtId="41" fontId="8" fillId="0" borderId="36" xfId="34" applyNumberFormat="1" applyFont="1" applyBorder="1" applyAlignment="1" applyProtection="1">
      <alignment vertical="center"/>
      <protection locked="0"/>
    </xf>
    <xf numFmtId="42" fontId="8" fillId="0" borderId="2" xfId="34" applyNumberFormat="1" applyFont="1" applyBorder="1" applyAlignment="1">
      <alignment vertical="center"/>
    </xf>
    <xf numFmtId="42" fontId="8" fillId="0" borderId="48" xfId="34" applyNumberFormat="1" applyFont="1" applyBorder="1" applyAlignment="1">
      <alignment vertical="center"/>
    </xf>
    <xf numFmtId="42" fontId="8" fillId="0" borderId="4" xfId="34" applyNumberFormat="1" applyFont="1" applyBorder="1" applyAlignment="1">
      <alignment vertical="center"/>
    </xf>
    <xf numFmtId="42" fontId="10" fillId="0" borderId="5" xfId="34" applyNumberFormat="1" applyFont="1" applyBorder="1" applyAlignment="1">
      <alignment vertical="center"/>
    </xf>
    <xf numFmtId="42" fontId="8" fillId="0" borderId="42" xfId="34" applyNumberFormat="1" applyFont="1" applyFill="1" applyBorder="1" applyAlignment="1" applyProtection="1">
      <alignment vertical="center"/>
    </xf>
    <xf numFmtId="42" fontId="8" fillId="0" borderId="2" xfId="34" applyNumberFormat="1" applyFont="1" applyBorder="1" applyAlignment="1" applyProtection="1">
      <alignment vertical="center"/>
      <protection locked="0"/>
    </xf>
    <xf numFmtId="42" fontId="8" fillId="0" borderId="40" xfId="34" applyNumberFormat="1" applyFont="1" applyBorder="1" applyAlignment="1" applyProtection="1">
      <alignment vertical="center"/>
      <protection locked="0"/>
    </xf>
    <xf numFmtId="41" fontId="8" fillId="0" borderId="46" xfId="34" applyNumberFormat="1" applyFont="1" applyFill="1" applyBorder="1" applyAlignment="1" applyProtection="1">
      <alignment vertical="center"/>
      <protection locked="0"/>
    </xf>
    <xf numFmtId="0" fontId="16" fillId="0" borderId="0" xfId="32" applyFont="1" applyAlignment="1" applyProtection="1">
      <alignment horizontal="left"/>
      <protection locked="0"/>
    </xf>
    <xf numFmtId="42" fontId="8" fillId="0" borderId="42" xfId="34" applyNumberFormat="1" applyFont="1" applyBorder="1" applyAlignment="1">
      <alignment vertical="center"/>
    </xf>
    <xf numFmtId="0" fontId="8" fillId="0" borderId="2" xfId="34" applyFont="1" applyBorder="1" applyAlignment="1" applyProtection="1">
      <alignment vertical="center"/>
      <protection locked="0"/>
    </xf>
    <xf numFmtId="41" fontId="8" fillId="0" borderId="42" xfId="34" applyNumberFormat="1" applyFont="1" applyBorder="1" applyAlignment="1">
      <alignment vertical="center"/>
    </xf>
    <xf numFmtId="41" fontId="8" fillId="0" borderId="42" xfId="34" applyNumberFormat="1" applyFont="1" applyBorder="1" applyAlignment="1">
      <alignment horizontal="center" vertical="center"/>
    </xf>
    <xf numFmtId="41" fontId="8" fillId="0" borderId="2" xfId="34" applyNumberFormat="1" applyFont="1" applyBorder="1" applyAlignment="1" applyProtection="1">
      <alignment vertical="center"/>
      <protection locked="0"/>
    </xf>
    <xf numFmtId="42" fontId="8" fillId="0" borderId="14" xfId="34" applyNumberFormat="1" applyFont="1" applyBorder="1" applyAlignment="1" applyProtection="1">
      <alignment vertical="center"/>
      <protection locked="0"/>
    </xf>
    <xf numFmtId="41" fontId="8" fillId="0" borderId="14" xfId="34" applyNumberFormat="1" applyFont="1" applyBorder="1" applyAlignment="1" applyProtection="1">
      <alignment vertical="center"/>
      <protection locked="0"/>
    </xf>
    <xf numFmtId="41" fontId="8" fillId="0" borderId="24" xfId="34" applyNumberFormat="1" applyFont="1" applyBorder="1" applyAlignment="1" applyProtection="1">
      <alignment vertical="center"/>
      <protection locked="0"/>
    </xf>
    <xf numFmtId="41" fontId="8" fillId="0" borderId="31" xfId="34" applyNumberFormat="1" applyFont="1" applyBorder="1" applyAlignment="1" applyProtection="1">
      <alignment vertical="center"/>
      <protection locked="0"/>
    </xf>
    <xf numFmtId="0" fontId="8" fillId="0" borderId="40" xfId="34" applyFont="1" applyBorder="1" applyAlignment="1" applyProtection="1">
      <alignment vertical="center"/>
      <protection locked="0"/>
    </xf>
    <xf numFmtId="41" fontId="25" fillId="0" borderId="2" xfId="34" applyNumberFormat="1" applyFont="1" applyBorder="1" applyAlignment="1" applyProtection="1">
      <alignment horizontal="center" vertical="center"/>
      <protection locked="0"/>
    </xf>
    <xf numFmtId="42" fontId="8" fillId="0" borderId="16" xfId="34" applyNumberFormat="1" applyFont="1" applyBorder="1" applyAlignment="1" applyProtection="1">
      <alignment vertical="center"/>
      <protection locked="0"/>
    </xf>
    <xf numFmtId="41" fontId="8" fillId="0" borderId="16" xfId="34" applyNumberFormat="1" applyFont="1" applyBorder="1" applyAlignment="1" applyProtection="1">
      <alignment vertical="center"/>
      <protection locked="0"/>
    </xf>
    <xf numFmtId="41" fontId="25" fillId="0" borderId="24" xfId="34" applyNumberFormat="1" applyFont="1" applyBorder="1" applyAlignment="1" applyProtection="1">
      <alignment horizontal="center" vertical="center"/>
      <protection locked="0"/>
    </xf>
    <xf numFmtId="41" fontId="8" fillId="0" borderId="20" xfId="34" applyNumberFormat="1" applyFont="1" applyBorder="1" applyAlignment="1" applyProtection="1">
      <alignment vertical="center"/>
      <protection locked="0"/>
    </xf>
    <xf numFmtId="42" fontId="10" fillId="0" borderId="42" xfId="33" applyNumberFormat="1" applyFont="1" applyBorder="1" applyAlignment="1" applyProtection="1">
      <alignment vertical="center"/>
    </xf>
    <xf numFmtId="41" fontId="10" fillId="0" borderId="42" xfId="33" applyNumberFormat="1" applyFont="1" applyBorder="1" applyAlignment="1">
      <alignment vertical="center"/>
    </xf>
    <xf numFmtId="41" fontId="10" fillId="0" borderId="42" xfId="33" applyNumberFormat="1" applyFont="1" applyBorder="1" applyAlignment="1">
      <alignment horizontal="center" vertical="center"/>
    </xf>
    <xf numFmtId="0" fontId="8" fillId="0" borderId="2" xfId="33" applyFont="1" applyBorder="1" applyAlignment="1" applyProtection="1">
      <alignment vertical="center"/>
      <protection locked="0"/>
    </xf>
    <xf numFmtId="0" fontId="8" fillId="0" borderId="40" xfId="33" applyFont="1" applyBorder="1" applyAlignment="1" applyProtection="1">
      <alignment vertical="center"/>
      <protection locked="0"/>
    </xf>
    <xf numFmtId="41" fontId="25" fillId="0" borderId="2" xfId="33" applyNumberFormat="1" applyFont="1" applyBorder="1" applyAlignment="1" applyProtection="1">
      <alignment horizontal="center" vertical="center"/>
      <protection locked="0"/>
    </xf>
    <xf numFmtId="42" fontId="8" fillId="0" borderId="16" xfId="33" applyNumberFormat="1" applyFont="1" applyBorder="1" applyAlignment="1" applyProtection="1">
      <alignment vertical="center"/>
      <protection locked="0"/>
    </xf>
    <xf numFmtId="41" fontId="8" fillId="0" borderId="16" xfId="33" applyNumberFormat="1" applyFont="1" applyBorder="1" applyAlignment="1" applyProtection="1">
      <alignment vertical="center"/>
      <protection locked="0"/>
    </xf>
    <xf numFmtId="41" fontId="25" fillId="0" borderId="24" xfId="33" applyNumberFormat="1" applyFont="1" applyBorder="1" applyAlignment="1" applyProtection="1">
      <alignment horizontal="center" vertical="center"/>
      <protection locked="0"/>
    </xf>
    <xf numFmtId="41" fontId="8" fillId="0" borderId="29" xfId="33" applyNumberFormat="1" applyFont="1" applyBorder="1" applyAlignment="1" applyProtection="1">
      <alignment vertical="center"/>
      <protection locked="0"/>
    </xf>
    <xf numFmtId="41" fontId="8" fillId="0" borderId="2" xfId="33" applyNumberFormat="1" applyFont="1" applyBorder="1" applyAlignment="1" applyProtection="1">
      <alignment vertical="center"/>
      <protection locked="0"/>
    </xf>
    <xf numFmtId="42" fontId="8" fillId="0" borderId="14" xfId="33" applyNumberFormat="1" applyFont="1" applyBorder="1" applyAlignment="1" applyProtection="1">
      <alignment vertical="center"/>
      <protection locked="0"/>
    </xf>
    <xf numFmtId="41" fontId="8" fillId="0" borderId="14" xfId="33" applyNumberFormat="1" applyFont="1" applyBorder="1" applyAlignment="1" applyProtection="1">
      <alignment vertical="center"/>
      <protection locked="0"/>
    </xf>
    <xf numFmtId="41" fontId="8" fillId="0" borderId="24" xfId="33" applyNumberFormat="1" applyFont="1" applyBorder="1" applyAlignment="1" applyProtection="1">
      <alignment vertical="center"/>
      <protection locked="0"/>
    </xf>
    <xf numFmtId="41" fontId="8" fillId="0" borderId="31" xfId="33" applyNumberFormat="1" applyFont="1" applyBorder="1" applyAlignment="1" applyProtection="1">
      <alignment vertical="center"/>
      <protection locked="0"/>
    </xf>
    <xf numFmtId="0" fontId="8" fillId="0" borderId="24" xfId="33" applyFont="1" applyBorder="1" applyAlignment="1" applyProtection="1">
      <alignment vertical="center"/>
      <protection locked="0"/>
    </xf>
    <xf numFmtId="0" fontId="8" fillId="0" borderId="32" xfId="33" applyFont="1" applyFill="1" applyBorder="1" applyAlignment="1" applyProtection="1">
      <alignment vertical="center"/>
      <protection locked="0"/>
    </xf>
    <xf numFmtId="41" fontId="8" fillId="0" borderId="33" xfId="33" applyNumberFormat="1" applyFont="1" applyFill="1" applyBorder="1" applyAlignment="1" applyProtection="1">
      <alignment vertical="center"/>
      <protection locked="0"/>
    </xf>
    <xf numFmtId="41" fontId="8" fillId="0" borderId="34" xfId="33" applyNumberFormat="1" applyFont="1" applyFill="1" applyBorder="1" applyAlignment="1" applyProtection="1">
      <alignment vertical="center"/>
      <protection locked="0"/>
    </xf>
    <xf numFmtId="0" fontId="16" fillId="0" borderId="0" xfId="30" applyFont="1" applyProtection="1">
      <protection locked="0"/>
    </xf>
    <xf numFmtId="0" fontId="8" fillId="0" borderId="23" xfId="24" applyFont="1" applyBorder="1" applyAlignment="1" applyProtection="1">
      <alignment horizontal="left" vertical="center"/>
      <protection locked="0"/>
    </xf>
    <xf numFmtId="42" fontId="10" fillId="0" borderId="42" xfId="24" applyNumberFormat="1" applyFont="1" applyBorder="1" applyAlignment="1">
      <alignment vertical="center"/>
    </xf>
    <xf numFmtId="41" fontId="10" fillId="0" borderId="42" xfId="24" applyNumberFormat="1" applyFont="1" applyBorder="1" applyAlignment="1">
      <alignment vertical="center"/>
    </xf>
    <xf numFmtId="0" fontId="10" fillId="0" borderId="23" xfId="24" applyFont="1" applyBorder="1" applyAlignment="1" applyProtection="1">
      <alignment horizontal="center" vertical="center"/>
      <protection locked="0"/>
    </xf>
    <xf numFmtId="0" fontId="8" fillId="0" borderId="2" xfId="24" applyFont="1" applyBorder="1" applyAlignment="1" applyProtection="1">
      <alignment vertical="center"/>
      <protection locked="0"/>
    </xf>
    <xf numFmtId="0" fontId="8" fillId="0" borderId="2" xfId="24" applyFont="1" applyFill="1" applyBorder="1" applyAlignment="1" applyProtection="1">
      <alignment vertical="center"/>
      <protection locked="0"/>
    </xf>
    <xf numFmtId="41" fontId="8" fillId="0" borderId="2" xfId="24" applyNumberFormat="1" applyFont="1" applyBorder="1" applyAlignment="1" applyProtection="1">
      <alignment vertical="center"/>
      <protection locked="0"/>
    </xf>
    <xf numFmtId="42" fontId="8" fillId="0" borderId="2" xfId="24" applyNumberFormat="1" applyFont="1" applyBorder="1" applyAlignment="1" applyProtection="1">
      <alignment vertical="center"/>
      <protection locked="0"/>
    </xf>
    <xf numFmtId="41" fontId="8" fillId="0" borderId="24" xfId="24" applyNumberFormat="1" applyFont="1" applyBorder="1" applyAlignment="1" applyProtection="1">
      <alignment vertical="center"/>
      <protection locked="0"/>
    </xf>
    <xf numFmtId="42" fontId="8" fillId="0" borderId="42" xfId="35" applyNumberFormat="1" applyFont="1" applyBorder="1" applyAlignment="1">
      <alignment vertical="center"/>
    </xf>
    <xf numFmtId="42" fontId="10" fillId="0" borderId="42" xfId="35" applyNumberFormat="1" applyFont="1" applyBorder="1" applyAlignment="1">
      <alignment vertical="center"/>
    </xf>
    <xf numFmtId="0" fontId="8" fillId="0" borderId="60" xfId="35" applyFont="1" applyBorder="1" applyAlignment="1" applyProtection="1">
      <alignment vertical="center"/>
      <protection locked="0"/>
    </xf>
    <xf numFmtId="42" fontId="8" fillId="0" borderId="14" xfId="35" applyNumberFormat="1" applyFont="1" applyBorder="1" applyAlignment="1" applyProtection="1">
      <alignment vertical="center"/>
      <protection locked="0"/>
    </xf>
    <xf numFmtId="0" fontId="8" fillId="0" borderId="32" xfId="35" applyFont="1" applyBorder="1" applyAlignment="1" applyProtection="1">
      <alignment horizontal="center" vertical="center"/>
      <protection locked="0"/>
    </xf>
    <xf numFmtId="41" fontId="8" fillId="0" borderId="40" xfId="35" applyNumberFormat="1" applyFont="1" applyBorder="1" applyAlignment="1" applyProtection="1">
      <alignment vertical="center"/>
      <protection locked="0"/>
    </xf>
    <xf numFmtId="41" fontId="8" fillId="0" borderId="15" xfId="35" applyNumberFormat="1" applyFont="1" applyBorder="1" applyAlignment="1" applyProtection="1">
      <alignment vertical="center"/>
      <protection locked="0"/>
    </xf>
    <xf numFmtId="41" fontId="8" fillId="0" borderId="14" xfId="35" applyNumberFormat="1" applyFont="1" applyBorder="1" applyAlignment="1" applyProtection="1">
      <alignment vertical="center"/>
      <protection locked="0"/>
    </xf>
    <xf numFmtId="41" fontId="8" fillId="0" borderId="34" xfId="35" applyNumberFormat="1" applyFont="1" applyBorder="1" applyAlignment="1" applyProtection="1">
      <alignment vertical="center"/>
      <protection locked="0"/>
    </xf>
    <xf numFmtId="41" fontId="8" fillId="0" borderId="31" xfId="35" applyNumberFormat="1" applyFont="1" applyBorder="1" applyAlignment="1" applyProtection="1">
      <alignment vertical="center"/>
      <protection locked="0"/>
    </xf>
    <xf numFmtId="0" fontId="16" fillId="0" borderId="0" xfId="17" applyFont="1" applyAlignment="1" applyProtection="1">
      <alignment horizontal="left"/>
      <protection locked="0"/>
    </xf>
    <xf numFmtId="0" fontId="16" fillId="0" borderId="0" xfId="9" applyFont="1" applyAlignment="1" applyProtection="1">
      <alignment horizontal="left"/>
      <protection locked="0"/>
    </xf>
    <xf numFmtId="0" fontId="16" fillId="0" borderId="0" xfId="0" applyFont="1" applyAlignment="1" applyProtection="1">
      <alignment horizontal="left"/>
      <protection locked="0"/>
    </xf>
    <xf numFmtId="0" fontId="16" fillId="0" borderId="0" xfId="26" applyFont="1" applyAlignment="1" applyProtection="1">
      <alignment horizontal="left"/>
      <protection locked="0"/>
    </xf>
    <xf numFmtId="43" fontId="8" fillId="0" borderId="77" xfId="27" applyNumberFormat="1" applyFont="1" applyBorder="1" applyAlignment="1">
      <alignment vertical="center"/>
    </xf>
    <xf numFmtId="43" fontId="8" fillId="0" borderId="23" xfId="27" applyNumberFormat="1" applyFont="1" applyBorder="1" applyAlignment="1" applyProtection="1">
      <alignment vertical="center"/>
      <protection locked="0"/>
    </xf>
    <xf numFmtId="0" fontId="16" fillId="0" borderId="0" xfId="25" applyFont="1" applyAlignment="1" applyProtection="1">
      <alignment horizontal="left"/>
      <protection locked="0"/>
    </xf>
    <xf numFmtId="41" fontId="3" fillId="0" borderId="2" xfId="15" applyNumberFormat="1" applyFill="1" applyBorder="1" applyAlignment="1">
      <alignment vertical="center"/>
    </xf>
    <xf numFmtId="41" fontId="3" fillId="0" borderId="42" xfId="17" applyNumberFormat="1" applyBorder="1" applyAlignment="1">
      <alignment vertical="center"/>
    </xf>
    <xf numFmtId="42" fontId="8" fillId="0" borderId="34" xfId="15" applyNumberFormat="1" applyFont="1" applyFill="1" applyBorder="1" applyAlignment="1">
      <alignment vertical="center"/>
    </xf>
    <xf numFmtId="42" fontId="8" fillId="0" borderId="38" xfId="15" applyNumberFormat="1" applyFont="1" applyBorder="1" applyAlignment="1">
      <alignment vertical="center"/>
    </xf>
    <xf numFmtId="42" fontId="8" fillId="0" borderId="67" xfId="15" applyNumberFormat="1" applyFont="1" applyBorder="1" applyAlignment="1">
      <alignment vertical="center"/>
    </xf>
    <xf numFmtId="42" fontId="8" fillId="0" borderId="42" xfId="15" applyNumberFormat="1" applyFont="1" applyFill="1" applyBorder="1" applyAlignment="1">
      <alignment vertical="center"/>
    </xf>
    <xf numFmtId="41" fontId="8" fillId="0" borderId="14" xfId="15" applyNumberFormat="1" applyFont="1" applyBorder="1" applyAlignment="1">
      <alignment vertical="center"/>
    </xf>
    <xf numFmtId="41" fontId="8" fillId="0" borderId="34" xfId="15" applyNumberFormat="1" applyFont="1" applyBorder="1" applyAlignment="1">
      <alignment vertical="center"/>
    </xf>
    <xf numFmtId="41" fontId="8" fillId="0" borderId="15" xfId="15" applyNumberFormat="1" applyFont="1" applyFill="1" applyBorder="1" applyAlignment="1">
      <alignment vertical="center"/>
    </xf>
    <xf numFmtId="41" fontId="8" fillId="0" borderId="33" xfId="15" applyNumberFormat="1" applyFont="1" applyBorder="1" applyAlignment="1" applyProtection="1">
      <alignment vertical="center"/>
      <protection locked="0"/>
    </xf>
    <xf numFmtId="42" fontId="8" fillId="0" borderId="33" xfId="15" applyNumberFormat="1" applyFont="1" applyFill="1" applyBorder="1" applyAlignment="1" applyProtection="1">
      <alignment vertical="center"/>
      <protection locked="0"/>
    </xf>
    <xf numFmtId="41" fontId="8" fillId="0" borderId="2" xfId="15" applyNumberFormat="1" applyFont="1" applyBorder="1" applyAlignment="1" applyProtection="1">
      <alignment vertical="center"/>
      <protection locked="0"/>
    </xf>
    <xf numFmtId="41" fontId="8" fillId="0" borderId="2" xfId="15" applyNumberFormat="1" applyFont="1" applyFill="1" applyBorder="1" applyAlignment="1" applyProtection="1">
      <alignment vertical="center"/>
      <protection locked="0"/>
    </xf>
    <xf numFmtId="41" fontId="8" fillId="0" borderId="36" xfId="15" applyNumberFormat="1" applyFont="1" applyFill="1" applyBorder="1" applyAlignment="1" applyProtection="1">
      <alignment vertical="center"/>
      <protection locked="0"/>
    </xf>
    <xf numFmtId="41" fontId="8" fillId="0" borderId="36" xfId="15" applyNumberFormat="1" applyFont="1" applyBorder="1" applyAlignment="1" applyProtection="1">
      <alignment vertical="center"/>
      <protection locked="0"/>
    </xf>
    <xf numFmtId="41" fontId="8" fillId="0" borderId="4" xfId="15" applyNumberFormat="1" applyFont="1" applyBorder="1" applyAlignment="1" applyProtection="1">
      <alignment vertical="center"/>
      <protection locked="0"/>
    </xf>
    <xf numFmtId="41" fontId="8" fillId="0" borderId="4" xfId="15" applyNumberFormat="1" applyFont="1" applyFill="1" applyBorder="1" applyAlignment="1" applyProtection="1">
      <alignment vertical="center"/>
      <protection locked="0"/>
    </xf>
    <xf numFmtId="41" fontId="8" fillId="0" borderId="42" xfId="15" applyNumberFormat="1" applyFont="1" applyBorder="1" applyAlignment="1">
      <alignment vertical="center"/>
    </xf>
    <xf numFmtId="42" fontId="8" fillId="0" borderId="40" xfId="15" applyNumberFormat="1" applyFont="1" applyBorder="1" applyAlignment="1">
      <alignment vertical="center"/>
    </xf>
    <xf numFmtId="42" fontId="8" fillId="0" borderId="41" xfId="15" applyNumberFormat="1" applyFont="1" applyBorder="1" applyAlignment="1">
      <alignment vertical="center"/>
    </xf>
    <xf numFmtId="42" fontId="8" fillId="0" borderId="26" xfId="15" applyNumberFormat="1" applyFont="1" applyBorder="1" applyAlignment="1">
      <alignment vertical="center"/>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42" fontId="8" fillId="0" borderId="32" xfId="15" applyNumberFormat="1" applyFont="1" applyBorder="1" applyAlignment="1" applyProtection="1">
      <alignment vertical="center"/>
      <protection locked="0"/>
    </xf>
    <xf numFmtId="41" fontId="8" fillId="0" borderId="40" xfId="15" applyNumberFormat="1" applyFont="1" applyBorder="1" applyAlignment="1" applyProtection="1">
      <alignment vertical="center"/>
      <protection locked="0"/>
    </xf>
    <xf numFmtId="41" fontId="8" fillId="0" borderId="46" xfId="15" applyNumberFormat="1" applyFont="1" applyBorder="1" applyAlignment="1" applyProtection="1">
      <alignment vertical="center"/>
      <protection locked="0"/>
    </xf>
    <xf numFmtId="42" fontId="8" fillId="0" borderId="40" xfId="15" applyNumberFormat="1" applyFont="1" applyBorder="1" applyAlignment="1" applyProtection="1">
      <alignment vertical="center"/>
      <protection locked="0"/>
    </xf>
    <xf numFmtId="41" fontId="8" fillId="0" borderId="42" xfId="15" applyNumberFormat="1" applyFont="1" applyBorder="1" applyAlignment="1" applyProtection="1">
      <alignment vertical="center"/>
      <protection locked="0"/>
    </xf>
    <xf numFmtId="0" fontId="3" fillId="0" borderId="0" xfId="17" applyProtection="1">
      <protection locked="0"/>
    </xf>
    <xf numFmtId="0" fontId="8" fillId="0" borderId="56" xfId="15" applyFont="1" applyFill="1" applyBorder="1" applyAlignment="1" applyProtection="1">
      <alignment horizontal="left" vertical="center"/>
      <protection locked="0"/>
    </xf>
    <xf numFmtId="42" fontId="8" fillId="0" borderId="48" xfId="15" applyNumberFormat="1" applyFont="1" applyFill="1" applyBorder="1" applyAlignment="1">
      <alignment vertical="center"/>
    </xf>
    <xf numFmtId="42" fontId="8" fillId="0" borderId="34" xfId="15" applyNumberFormat="1" applyFont="1" applyBorder="1" applyAlignment="1">
      <alignment vertical="center"/>
    </xf>
    <xf numFmtId="41" fontId="3" fillId="0" borderId="38" xfId="15" applyNumberFormat="1" applyBorder="1" applyAlignment="1">
      <alignment vertical="center"/>
    </xf>
    <xf numFmtId="41" fontId="8" fillId="0" borderId="42" xfId="15" applyNumberFormat="1" applyFont="1" applyFill="1" applyBorder="1" applyAlignment="1">
      <alignment vertical="center"/>
    </xf>
    <xf numFmtId="41" fontId="8" fillId="0" borderId="14" xfId="15" applyNumberFormat="1" applyFont="1" applyFill="1" applyBorder="1" applyAlignment="1">
      <alignment vertical="center"/>
    </xf>
    <xf numFmtId="41" fontId="3" fillId="0" borderId="0" xfId="9" applyNumberFormat="1"/>
    <xf numFmtId="42" fontId="3" fillId="0" borderId="0" xfId="9" applyNumberFormat="1"/>
    <xf numFmtId="42" fontId="8" fillId="0" borderId="34" xfId="15" applyNumberFormat="1" applyFont="1" applyFill="1" applyBorder="1" applyAlignment="1" applyProtection="1">
      <alignment vertical="center"/>
      <protection locked="0"/>
    </xf>
    <xf numFmtId="41" fontId="8" fillId="0" borderId="34" xfId="15" applyNumberFormat="1" applyFont="1" applyFill="1" applyBorder="1" applyAlignment="1" applyProtection="1">
      <alignment vertical="center"/>
      <protection locked="0"/>
    </xf>
    <xf numFmtId="42" fontId="8" fillId="0" borderId="33" xfId="15" applyNumberFormat="1" applyFont="1" applyBorder="1" applyAlignment="1" applyProtection="1">
      <alignment vertical="center"/>
      <protection locked="0"/>
    </xf>
    <xf numFmtId="41" fontId="8" fillId="0" borderId="60" xfId="15" applyNumberFormat="1" applyFont="1" applyFill="1" applyBorder="1" applyAlignment="1" applyProtection="1">
      <alignment vertical="center"/>
      <protection locked="0"/>
    </xf>
    <xf numFmtId="41" fontId="8" fillId="0" borderId="33" xfId="15" applyNumberFormat="1" applyFont="1" applyFill="1" applyBorder="1" applyAlignment="1" applyProtection="1">
      <alignment vertical="center"/>
      <protection locked="0"/>
    </xf>
    <xf numFmtId="0" fontId="8" fillId="0" borderId="27" xfId="15" applyFont="1" applyBorder="1" applyAlignment="1">
      <alignment horizontal="left" vertical="center"/>
    </xf>
    <xf numFmtId="0" fontId="10" fillId="0" borderId="23" xfId="15" applyFont="1" applyBorder="1" applyAlignment="1" applyProtection="1">
      <alignment horizontal="center" vertical="center"/>
      <protection locked="0"/>
    </xf>
    <xf numFmtId="0" fontId="10" fillId="0" borderId="33" xfId="15" applyFont="1" applyBorder="1" applyAlignment="1" applyProtection="1">
      <alignment horizontal="center" vertical="center"/>
      <protection locked="0"/>
    </xf>
    <xf numFmtId="42" fontId="0" fillId="0" borderId="0" xfId="0" applyNumberFormat="1"/>
    <xf numFmtId="42" fontId="8" fillId="0" borderId="34" xfId="15" applyNumberFormat="1" applyFont="1" applyFill="1" applyBorder="1" applyAlignment="1" applyProtection="1">
      <alignment vertical="center"/>
    </xf>
    <xf numFmtId="42" fontId="8" fillId="0" borderId="38" xfId="15" applyNumberFormat="1" applyFont="1" applyFill="1" applyBorder="1" applyAlignment="1" applyProtection="1">
      <alignment vertical="center"/>
    </xf>
    <xf numFmtId="42" fontId="8" fillId="0" borderId="67" xfId="15" applyNumberFormat="1" applyFont="1" applyFill="1" applyBorder="1" applyAlignment="1" applyProtection="1">
      <alignment vertical="center"/>
    </xf>
    <xf numFmtId="42" fontId="8" fillId="0" borderId="44" xfId="15" applyNumberFormat="1" applyFont="1" applyFill="1" applyBorder="1" applyAlignment="1" applyProtection="1">
      <alignment vertical="center"/>
    </xf>
    <xf numFmtId="42" fontId="8" fillId="0" borderId="50" xfId="15" applyNumberFormat="1" applyFont="1" applyFill="1" applyBorder="1" applyAlignment="1" applyProtection="1">
      <alignment vertical="center"/>
    </xf>
    <xf numFmtId="41" fontId="3" fillId="0" borderId="38" xfId="15" applyNumberFormat="1" applyFill="1" applyBorder="1" applyAlignment="1">
      <alignment vertical="center"/>
    </xf>
    <xf numFmtId="41" fontId="0" fillId="0" borderId="42" xfId="0" applyNumberFormat="1" applyBorder="1" applyAlignment="1">
      <alignment vertical="center"/>
    </xf>
    <xf numFmtId="41" fontId="8" fillId="0" borderId="38" xfId="15" applyNumberFormat="1" applyFont="1" applyBorder="1" applyAlignment="1">
      <alignment vertical="center"/>
    </xf>
    <xf numFmtId="42" fontId="8" fillId="0" borderId="41" xfId="15" applyNumberFormat="1" applyFont="1" applyBorder="1" applyAlignment="1" applyProtection="1">
      <alignment vertical="center"/>
      <protection locked="0"/>
    </xf>
    <xf numFmtId="41" fontId="8" fillId="0" borderId="38" xfId="15" applyNumberFormat="1" applyFont="1" applyBorder="1" applyAlignment="1" applyProtection="1">
      <alignment vertical="center"/>
      <protection locked="0"/>
    </xf>
    <xf numFmtId="41" fontId="3" fillId="0" borderId="33" xfId="15" applyNumberFormat="1" applyBorder="1" applyAlignment="1" applyProtection="1">
      <alignment vertical="center"/>
      <protection locked="0"/>
    </xf>
    <xf numFmtId="0" fontId="8" fillId="3" borderId="2" xfId="15" applyFont="1" applyFill="1" applyBorder="1" applyAlignment="1" applyProtection="1">
      <alignment vertical="center"/>
      <protection locked="0"/>
    </xf>
    <xf numFmtId="42" fontId="8" fillId="0" borderId="0" xfId="0" applyNumberFormat="1" applyFont="1"/>
    <xf numFmtId="0" fontId="8" fillId="0" borderId="33" xfId="15" applyFont="1" applyFill="1" applyBorder="1" applyAlignment="1" applyProtection="1">
      <alignment vertical="center"/>
      <protection locked="0"/>
    </xf>
    <xf numFmtId="42" fontId="8" fillId="0" borderId="34" xfId="15" applyNumberFormat="1" applyFont="1" applyBorder="1" applyAlignment="1" applyProtection="1">
      <alignment vertical="center"/>
      <protection locked="0"/>
    </xf>
    <xf numFmtId="41" fontId="8" fillId="0" borderId="34" xfId="15" applyNumberFormat="1" applyFont="1" applyBorder="1" applyAlignment="1" applyProtection="1">
      <alignment vertical="center"/>
      <protection locked="0"/>
    </xf>
    <xf numFmtId="0" fontId="8" fillId="3" borderId="35" xfId="15" applyFont="1" applyFill="1" applyBorder="1" applyAlignment="1" applyProtection="1">
      <alignment vertical="center"/>
      <protection locked="0"/>
    </xf>
    <xf numFmtId="42" fontId="15" fillId="0" borderId="42" xfId="15" applyNumberFormat="1" applyFont="1" applyFill="1" applyBorder="1" applyAlignment="1" applyProtection="1">
      <alignment vertical="center"/>
    </xf>
    <xf numFmtId="166" fontId="8" fillId="0" borderId="2" xfId="29" applyNumberFormat="1" applyFont="1" applyBorder="1" applyAlignment="1">
      <alignment vertical="center"/>
    </xf>
    <xf numFmtId="0" fontId="30" fillId="0" borderId="0" xfId="35" applyFont="1" applyAlignment="1" applyProtection="1">
      <alignment horizontal="left"/>
      <protection locked="0"/>
    </xf>
    <xf numFmtId="0" fontId="3" fillId="0" borderId="8" xfId="9" applyBorder="1" applyAlignment="1" applyProtection="1">
      <alignment horizontal="center" vertical="center"/>
      <protection locked="0"/>
    </xf>
    <xf numFmtId="0" fontId="6" fillId="0" borderId="53" xfId="9" applyFont="1" applyBorder="1" applyAlignment="1" applyProtection="1">
      <alignment horizontal="center" vertical="center"/>
      <protection locked="0"/>
    </xf>
    <xf numFmtId="14" fontId="49" fillId="0" borderId="9" xfId="19" applyNumberFormat="1" applyFont="1" applyBorder="1" applyAlignment="1" applyProtection="1">
      <alignment horizontal="center" vertical="center"/>
      <protection locked="0"/>
    </xf>
    <xf numFmtId="0" fontId="50" fillId="0" borderId="35" xfId="19" applyFont="1" applyBorder="1" applyAlignment="1" applyProtection="1">
      <alignment horizontal="center" vertical="center"/>
      <protection locked="0"/>
    </xf>
    <xf numFmtId="0" fontId="3" fillId="0" borderId="9" xfId="9" applyBorder="1" applyAlignment="1" applyProtection="1">
      <alignment horizontal="center" vertical="center"/>
      <protection locked="0"/>
    </xf>
    <xf numFmtId="0" fontId="6" fillId="0" borderId="35" xfId="9" applyFont="1" applyBorder="1" applyAlignment="1" applyProtection="1">
      <alignment horizontal="center" vertical="center"/>
      <protection locked="0"/>
    </xf>
    <xf numFmtId="0" fontId="3" fillId="0" borderId="3" xfId="9" applyBorder="1" applyAlignment="1" applyProtection="1">
      <alignment horizontal="center" vertical="center"/>
      <protection locked="0"/>
    </xf>
    <xf numFmtId="0" fontId="6" fillId="0" borderId="16" xfId="9" applyFont="1" applyBorder="1" applyAlignment="1" applyProtection="1">
      <alignment horizontal="center" vertical="center"/>
      <protection locked="0"/>
    </xf>
    <xf numFmtId="0" fontId="3" fillId="0" borderId="7" xfId="9" applyBorder="1" applyAlignment="1" applyProtection="1">
      <alignment horizontal="center" vertical="center"/>
      <protection locked="0"/>
    </xf>
    <xf numFmtId="0" fontId="6" fillId="0" borderId="20" xfId="9" applyFont="1" applyBorder="1" applyAlignment="1" applyProtection="1">
      <alignment horizontal="center" vertical="center"/>
      <protection locked="0"/>
    </xf>
    <xf numFmtId="0" fontId="8" fillId="0" borderId="3" xfId="20" applyFont="1" applyBorder="1" applyAlignment="1" applyProtection="1">
      <alignment horizontal="center" vertical="center"/>
      <protection locked="0"/>
    </xf>
    <xf numFmtId="0" fontId="25" fillId="0" borderId="16" xfId="20" applyFont="1" applyBorder="1" applyAlignment="1" applyProtection="1">
      <alignment horizontal="center" vertical="center"/>
      <protection locked="0"/>
    </xf>
    <xf numFmtId="0" fontId="8" fillId="0" borderId="9" xfId="20" applyFont="1" applyBorder="1" applyAlignment="1" applyProtection="1">
      <alignment horizontal="center" vertical="center"/>
      <protection locked="0"/>
    </xf>
    <xf numFmtId="0" fontId="25" fillId="0" borderId="35" xfId="20" applyFont="1" applyBorder="1" applyAlignment="1" applyProtection="1">
      <alignment horizontal="center" vertical="center"/>
      <protection locked="0"/>
    </xf>
    <xf numFmtId="0" fontId="8" fillId="0" borderId="35" xfId="20" applyFont="1" applyBorder="1" applyAlignment="1" applyProtection="1">
      <alignment horizontal="center" vertical="center"/>
      <protection locked="0"/>
    </xf>
    <xf numFmtId="0" fontId="8" fillId="0" borderId="20" xfId="20" applyFont="1" applyBorder="1" applyAlignment="1" applyProtection="1">
      <alignment horizontal="center" vertical="center"/>
      <protection locked="0"/>
    </xf>
    <xf numFmtId="0" fontId="10" fillId="0" borderId="0" xfId="35" applyFont="1" applyAlignment="1" applyProtection="1">
      <alignment horizontal="left"/>
      <protection locked="0"/>
    </xf>
    <xf numFmtId="0" fontId="10" fillId="0" borderId="2" xfId="34" applyFont="1" applyBorder="1" applyAlignment="1" applyProtection="1">
      <alignment vertical="center"/>
      <protection locked="0"/>
    </xf>
    <xf numFmtId="0" fontId="3" fillId="0" borderId="2" xfId="34" applyBorder="1" applyAlignment="1" applyProtection="1">
      <alignment vertical="center"/>
      <protection locked="0"/>
    </xf>
    <xf numFmtId="0" fontId="8" fillId="0" borderId="2" xfId="34" applyFont="1" applyFill="1" applyBorder="1" applyAlignment="1" applyProtection="1">
      <alignment vertical="center"/>
      <protection locked="0"/>
    </xf>
    <xf numFmtId="0" fontId="8" fillId="0" borderId="4" xfId="34" applyFont="1" applyFill="1" applyBorder="1" applyAlignment="1" applyProtection="1">
      <alignment vertical="center"/>
      <protection locked="0"/>
    </xf>
    <xf numFmtId="0" fontId="3" fillId="0" borderId="60" xfId="34" applyBorder="1" applyAlignment="1" applyProtection="1">
      <alignment vertical="center"/>
      <protection locked="0"/>
    </xf>
    <xf numFmtId="0" fontId="3" fillId="0" borderId="60" xfId="34" applyFill="1" applyBorder="1" applyAlignment="1" applyProtection="1">
      <alignment vertical="center"/>
      <protection locked="0"/>
    </xf>
    <xf numFmtId="0" fontId="3" fillId="0" borderId="37" xfId="34" applyFill="1" applyBorder="1" applyAlignment="1" applyProtection="1">
      <alignment vertical="center"/>
      <protection locked="0"/>
    </xf>
    <xf numFmtId="0" fontId="3" fillId="0" borderId="38" xfId="34" applyBorder="1" applyAlignment="1" applyProtection="1">
      <alignment vertical="center"/>
      <protection locked="0"/>
    </xf>
    <xf numFmtId="0" fontId="3" fillId="0" borderId="33" xfId="34" applyBorder="1" applyAlignment="1" applyProtection="1">
      <alignment vertical="center"/>
      <protection locked="0"/>
    </xf>
    <xf numFmtId="0" fontId="3" fillId="0" borderId="36" xfId="34" applyBorder="1" applyAlignment="1" applyProtection="1">
      <alignment vertical="center"/>
      <protection locked="0"/>
    </xf>
    <xf numFmtId="0" fontId="3" fillId="0" borderId="70" xfId="34" applyBorder="1" applyAlignment="1" applyProtection="1">
      <alignment vertical="center"/>
      <protection locked="0"/>
    </xf>
    <xf numFmtId="0" fontId="3" fillId="0" borderId="62" xfId="34" applyBorder="1" applyAlignment="1" applyProtection="1">
      <alignment vertical="center"/>
      <protection locked="0"/>
    </xf>
    <xf numFmtId="0" fontId="3" fillId="0" borderId="78" xfId="34" applyBorder="1" applyAlignment="1" applyProtection="1">
      <alignment vertical="center"/>
      <protection locked="0"/>
    </xf>
    <xf numFmtId="0" fontId="10" fillId="0" borderId="0" xfId="35" applyFont="1" applyAlignment="1" applyProtection="1">
      <alignment horizontal="centerContinuous"/>
      <protection locked="0"/>
    </xf>
    <xf numFmtId="0" fontId="19" fillId="0" borderId="23" xfId="9" applyFont="1" applyBorder="1" applyAlignment="1" applyProtection="1">
      <alignment horizontal="center" vertical="center"/>
      <protection locked="0"/>
    </xf>
    <xf numFmtId="0" fontId="10" fillId="0" borderId="0" xfId="32" applyFont="1" applyProtection="1">
      <protection locked="0"/>
    </xf>
    <xf numFmtId="0" fontId="10" fillId="0" borderId="0" xfId="29" applyFont="1" applyFill="1" applyAlignment="1" applyProtection="1">
      <alignment vertical="center"/>
      <protection locked="0"/>
    </xf>
    <xf numFmtId="0" fontId="8" fillId="0" borderId="0" xfId="15" applyFont="1" applyFill="1" applyAlignment="1" applyProtection="1">
      <alignment horizontal="centerContinuous" vertical="center"/>
      <protection locked="0"/>
    </xf>
    <xf numFmtId="0" fontId="8" fillId="0" borderId="47" xfId="33" applyFont="1" applyBorder="1" applyAlignment="1" applyProtection="1">
      <alignment horizontal="left" vertical="center" wrapText="1"/>
      <protection locked="0"/>
    </xf>
    <xf numFmtId="0" fontId="8" fillId="0" borderId="65" xfId="15" applyFont="1" applyBorder="1" applyAlignment="1" applyProtection="1">
      <alignment horizontal="left" vertical="center"/>
      <protection locked="0"/>
    </xf>
    <xf numFmtId="0" fontId="3" fillId="0" borderId="0" xfId="16" applyAlignment="1">
      <alignment horizontal="center"/>
    </xf>
    <xf numFmtId="0" fontId="60" fillId="0" borderId="0" xfId="9" applyFont="1" applyAlignment="1">
      <alignment horizontal="center" vertical="center"/>
    </xf>
    <xf numFmtId="0" fontId="61" fillId="0" borderId="0" xfId="9" applyFont="1" applyAlignment="1">
      <alignment vertical="center"/>
    </xf>
    <xf numFmtId="0" fontId="5" fillId="0" borderId="0" xfId="9" applyFont="1" applyAlignment="1">
      <alignment horizontal="left" vertical="center"/>
    </xf>
    <xf numFmtId="0" fontId="61" fillId="0" borderId="0" xfId="9" applyFont="1" applyAlignment="1">
      <alignment horizontal="left" vertical="center"/>
    </xf>
    <xf numFmtId="0" fontId="64" fillId="0" borderId="0" xfId="7" applyFont="1" applyFill="1" applyAlignment="1" applyProtection="1">
      <alignment horizontal="left" vertical="center"/>
    </xf>
    <xf numFmtId="0" fontId="63" fillId="0" borderId="0" xfId="9" applyFont="1" applyAlignment="1">
      <alignment horizontal="left" vertical="center"/>
    </xf>
    <xf numFmtId="0" fontId="5" fillId="0" borderId="0" xfId="9" applyFont="1" applyAlignment="1">
      <alignment horizontal="center" vertical="center"/>
    </xf>
    <xf numFmtId="0" fontId="63" fillId="0" borderId="0" xfId="0" applyFont="1" applyAlignment="1">
      <alignment horizontal="center" vertical="center"/>
    </xf>
    <xf numFmtId="0" fontId="61" fillId="0" borderId="0" xfId="0" applyFont="1" applyAlignment="1">
      <alignment vertical="center"/>
    </xf>
    <xf numFmtId="0" fontId="61" fillId="0" borderId="0" xfId="0" applyFont="1"/>
    <xf numFmtId="0" fontId="63" fillId="0" borderId="0" xfId="0" applyFont="1" applyAlignment="1">
      <alignment vertical="center"/>
    </xf>
    <xf numFmtId="0" fontId="64" fillId="0" borderId="0" xfId="7" applyFont="1" applyAlignment="1" applyProtection="1">
      <alignment vertical="center"/>
    </xf>
    <xf numFmtId="0" fontId="8" fillId="0" borderId="0" xfId="34" applyFont="1" applyAlignment="1" applyProtection="1">
      <alignment horizontal="centerContinuous" vertical="center"/>
      <protection locked="0"/>
    </xf>
    <xf numFmtId="0" fontId="3" fillId="0" borderId="0" xfId="34" applyFill="1" applyAlignment="1" applyProtection="1">
      <alignment horizontal="centerContinuous" vertical="center"/>
      <protection locked="0"/>
    </xf>
    <xf numFmtId="0" fontId="3" fillId="0" borderId="60" xfId="34" applyBorder="1" applyAlignment="1" applyProtection="1">
      <alignment vertical="center" wrapText="1"/>
      <protection locked="0"/>
    </xf>
    <xf numFmtId="0" fontId="3" fillId="0" borderId="60" xfId="34" applyFill="1" applyBorder="1" applyAlignment="1" applyProtection="1">
      <alignment vertical="center" wrapText="1"/>
      <protection locked="0"/>
    </xf>
    <xf numFmtId="0" fontId="3" fillId="0" borderId="37" xfId="34" applyFill="1" applyBorder="1" applyAlignment="1" applyProtection="1">
      <alignment vertical="center" wrapText="1"/>
      <protection locked="0"/>
    </xf>
    <xf numFmtId="0" fontId="8" fillId="0" borderId="51" xfId="34" applyFont="1" applyFill="1" applyBorder="1" applyAlignment="1" applyProtection="1">
      <alignment vertical="center"/>
      <protection locked="0"/>
    </xf>
    <xf numFmtId="41" fontId="8" fillId="0" borderId="30" xfId="34" applyNumberFormat="1" applyFont="1" applyFill="1" applyBorder="1" applyAlignment="1" applyProtection="1">
      <alignment vertical="center"/>
      <protection locked="0"/>
    </xf>
    <xf numFmtId="41" fontId="8" fillId="0" borderId="34" xfId="34" applyNumberFormat="1" applyFont="1" applyFill="1" applyBorder="1" applyAlignment="1" applyProtection="1">
      <alignment vertical="center"/>
      <protection locked="0"/>
    </xf>
    <xf numFmtId="41" fontId="8" fillId="0" borderId="23" xfId="34" applyNumberFormat="1" applyFont="1" applyFill="1" applyBorder="1" applyAlignment="1" applyProtection="1">
      <alignment vertical="center"/>
      <protection locked="0"/>
    </xf>
    <xf numFmtId="41" fontId="8" fillId="0" borderId="35" xfId="34" applyNumberFormat="1" applyFont="1" applyFill="1" applyBorder="1" applyAlignment="1" applyProtection="1">
      <alignment vertical="center"/>
      <protection locked="0"/>
    </xf>
    <xf numFmtId="41" fontId="8" fillId="0" borderId="0" xfId="34" applyNumberFormat="1" applyFont="1" applyFill="1" applyBorder="1" applyAlignment="1" applyProtection="1">
      <alignment vertical="center"/>
      <protection locked="0"/>
    </xf>
    <xf numFmtId="0" fontId="8" fillId="0" borderId="47" xfId="34" applyFont="1" applyFill="1" applyBorder="1" applyAlignment="1" applyProtection="1">
      <alignment vertical="center"/>
      <protection locked="0"/>
    </xf>
    <xf numFmtId="0" fontId="8" fillId="0" borderId="12" xfId="34" applyFont="1" applyFill="1" applyBorder="1" applyAlignment="1" applyProtection="1">
      <alignment vertical="center"/>
      <protection locked="0"/>
    </xf>
    <xf numFmtId="0" fontId="8" fillId="0" borderId="30" xfId="34" applyFont="1" applyFill="1" applyBorder="1" applyAlignment="1" applyProtection="1">
      <alignment vertical="center"/>
      <protection locked="0"/>
    </xf>
    <xf numFmtId="42" fontId="65" fillId="0" borderId="0" xfId="34" applyNumberFormat="1" applyFont="1" applyBorder="1" applyAlignment="1">
      <alignment horizontal="centerContinuous" vertical="center"/>
    </xf>
    <xf numFmtId="0" fontId="8" fillId="0" borderId="47" xfId="34" applyFont="1" applyFill="1" applyBorder="1" applyAlignment="1" applyProtection="1">
      <alignment horizontal="left" vertical="center"/>
      <protection locked="0"/>
    </xf>
    <xf numFmtId="41" fontId="8" fillId="0" borderId="61" xfId="34" applyNumberFormat="1" applyFont="1" applyBorder="1" applyAlignment="1" applyProtection="1">
      <alignment vertical="center"/>
      <protection locked="0"/>
    </xf>
    <xf numFmtId="42" fontId="8" fillId="0" borderId="0" xfId="34" applyNumberFormat="1" applyFont="1" applyFill="1" applyBorder="1"/>
    <xf numFmtId="42" fontId="66" fillId="0" borderId="0" xfId="35" applyNumberFormat="1" applyFont="1"/>
    <xf numFmtId="0" fontId="8" fillId="0" borderId="0" xfId="34" applyFont="1" applyFill="1" applyBorder="1" applyAlignment="1" applyProtection="1">
      <alignment vertical="center"/>
      <protection locked="0"/>
    </xf>
    <xf numFmtId="42" fontId="67" fillId="0" borderId="28" xfId="34" quotePrefix="1" applyNumberFormat="1" applyFont="1" applyFill="1" applyBorder="1" applyAlignment="1">
      <alignment horizontal="centerContinuous"/>
    </xf>
    <xf numFmtId="0" fontId="10" fillId="0" borderId="79" xfId="34" applyFont="1" applyBorder="1" applyAlignment="1">
      <alignment horizontal="center" vertical="center"/>
    </xf>
    <xf numFmtId="0" fontId="10" fillId="0" borderId="58" xfId="34" applyFont="1" applyBorder="1" applyAlignment="1">
      <alignment horizontal="center" vertical="center"/>
    </xf>
    <xf numFmtId="42" fontId="8" fillId="0" borderId="14" xfId="34" applyNumberFormat="1" applyFont="1" applyBorder="1" applyAlignment="1" applyProtection="1">
      <alignment horizontal="left" vertical="center"/>
      <protection locked="0"/>
    </xf>
    <xf numFmtId="42" fontId="8" fillId="0" borderId="38" xfId="28" applyNumberFormat="1" applyFont="1" applyBorder="1" applyAlignment="1" applyProtection="1">
      <alignment vertical="center"/>
      <protection locked="0"/>
    </xf>
    <xf numFmtId="42" fontId="8" fillId="0" borderId="65" xfId="28" applyNumberFormat="1" applyFont="1" applyBorder="1" applyAlignment="1" applyProtection="1">
      <alignment vertical="center"/>
      <protection locked="0"/>
    </xf>
    <xf numFmtId="42" fontId="8" fillId="0" borderId="38" xfId="28" applyNumberFormat="1" applyFont="1" applyFill="1" applyBorder="1" applyAlignment="1" applyProtection="1">
      <alignment vertical="center"/>
      <protection locked="0"/>
    </xf>
    <xf numFmtId="42" fontId="8" fillId="0" borderId="2" xfId="28" applyNumberFormat="1" applyFont="1" applyFill="1" applyBorder="1" applyAlignment="1" applyProtection="1">
      <alignment vertical="center"/>
      <protection locked="0"/>
    </xf>
    <xf numFmtId="42" fontId="3" fillId="0" borderId="2" xfId="28" applyNumberFormat="1" applyBorder="1" applyAlignment="1" applyProtection="1">
      <alignment vertical="center"/>
      <protection locked="0"/>
    </xf>
    <xf numFmtId="41" fontId="8" fillId="0" borderId="33" xfId="28" applyNumberFormat="1" applyFont="1" applyFill="1" applyBorder="1" applyAlignment="1" applyProtection="1">
      <alignment vertical="center"/>
      <protection locked="0"/>
    </xf>
    <xf numFmtId="41" fontId="3" fillId="0" borderId="33" xfId="28" applyNumberFormat="1" applyBorder="1" applyAlignment="1" applyProtection="1">
      <alignment vertical="center"/>
      <protection locked="0"/>
    </xf>
    <xf numFmtId="41" fontId="8" fillId="0" borderId="36" xfId="28" applyNumberFormat="1" applyFont="1" applyFill="1" applyBorder="1" applyAlignment="1" applyProtection="1">
      <alignment vertical="center"/>
      <protection locked="0"/>
    </xf>
    <xf numFmtId="41" fontId="3" fillId="0" borderId="36" xfId="28" applyNumberFormat="1" applyBorder="1" applyAlignment="1" applyProtection="1">
      <alignment vertical="center"/>
      <protection locked="0"/>
    </xf>
    <xf numFmtId="0" fontId="68" fillId="0" borderId="74" xfId="28" applyFont="1" applyFill="1" applyBorder="1" applyAlignment="1">
      <alignment horizontal="left" vertical="center"/>
    </xf>
    <xf numFmtId="42" fontId="8" fillId="0" borderId="14" xfId="28" applyNumberFormat="1" applyFont="1" applyFill="1" applyBorder="1" applyAlignment="1" applyProtection="1">
      <alignment vertical="center"/>
    </xf>
    <xf numFmtId="41" fontId="8" fillId="0" borderId="34" xfId="28" applyNumberFormat="1" applyFont="1" applyFill="1" applyBorder="1" applyAlignment="1" applyProtection="1">
      <alignment vertical="center"/>
    </xf>
    <xf numFmtId="41" fontId="8" fillId="0" borderId="74" xfId="28" applyNumberFormat="1" applyFont="1" applyFill="1" applyBorder="1" applyAlignment="1" applyProtection="1">
      <alignment vertical="center"/>
    </xf>
    <xf numFmtId="42" fontId="8" fillId="0" borderId="38" xfId="28" applyNumberFormat="1" applyFont="1" applyBorder="1" applyAlignment="1" applyProtection="1">
      <alignment horizontal="left" vertical="center"/>
      <protection locked="0"/>
    </xf>
    <xf numFmtId="42" fontId="8" fillId="0" borderId="65" xfId="28" applyNumberFormat="1" applyFont="1" applyBorder="1" applyAlignment="1" applyProtection="1">
      <alignment horizontal="left" vertical="center"/>
      <protection locked="0"/>
    </xf>
    <xf numFmtId="42" fontId="8" fillId="0" borderId="38" xfId="28" applyNumberFormat="1" applyFont="1" applyFill="1" applyBorder="1" applyAlignment="1" applyProtection="1">
      <alignment horizontal="left" vertical="center"/>
      <protection locked="0"/>
    </xf>
    <xf numFmtId="42" fontId="8" fillId="0" borderId="2" xfId="28" applyNumberFormat="1" applyFont="1" applyFill="1" applyBorder="1" applyAlignment="1" applyProtection="1">
      <alignment horizontal="left" vertical="center"/>
      <protection locked="0"/>
    </xf>
    <xf numFmtId="42" fontId="8" fillId="0" borderId="2" xfId="28" applyNumberFormat="1" applyFont="1" applyBorder="1" applyAlignment="1" applyProtection="1">
      <alignment horizontal="left" vertical="center"/>
      <protection locked="0"/>
    </xf>
    <xf numFmtId="41" fontId="8" fillId="0" borderId="33" xfId="28" applyNumberFormat="1" applyFont="1" applyFill="1" applyBorder="1" applyAlignment="1" applyProtection="1">
      <alignment horizontal="left" vertical="center"/>
      <protection locked="0"/>
    </xf>
    <xf numFmtId="41" fontId="8" fillId="0" borderId="33" xfId="28" applyNumberFormat="1" applyFont="1" applyBorder="1" applyAlignment="1" applyProtection="1">
      <alignment horizontal="left" vertical="center"/>
      <protection locked="0"/>
    </xf>
    <xf numFmtId="41" fontId="8" fillId="0" borderId="36" xfId="28" applyNumberFormat="1" applyFont="1" applyFill="1" applyBorder="1" applyAlignment="1" applyProtection="1">
      <alignment horizontal="left" vertical="center"/>
      <protection locked="0"/>
    </xf>
    <xf numFmtId="41" fontId="8" fillId="0" borderId="36" xfId="28" applyNumberFormat="1" applyFont="1" applyBorder="1" applyAlignment="1" applyProtection="1">
      <alignment horizontal="left" vertical="center"/>
      <protection locked="0"/>
    </xf>
    <xf numFmtId="0" fontId="3" fillId="0" borderId="0" xfId="34" applyFill="1" applyAlignment="1" applyProtection="1">
      <alignment horizontal="centerContinuous"/>
      <protection locked="0"/>
    </xf>
    <xf numFmtId="42" fontId="8" fillId="0" borderId="16" xfId="34" applyNumberFormat="1" applyFont="1" applyBorder="1" applyAlignment="1" applyProtection="1">
      <alignment horizontal="left" vertical="center"/>
      <protection locked="0"/>
    </xf>
    <xf numFmtId="41" fontId="8" fillId="0" borderId="16" xfId="34" applyNumberFormat="1" applyFont="1" applyBorder="1" applyAlignment="1" applyProtection="1">
      <alignment horizontal="left" vertical="center"/>
      <protection locked="0"/>
    </xf>
    <xf numFmtId="41" fontId="8" fillId="0" borderId="20" xfId="34" applyNumberFormat="1" applyFont="1" applyBorder="1" applyAlignment="1" applyProtection="1">
      <alignment horizontal="left" vertical="center"/>
      <protection locked="0"/>
    </xf>
    <xf numFmtId="42" fontId="8" fillId="0" borderId="2" xfId="34" applyNumberFormat="1" applyFont="1" applyBorder="1" applyAlignment="1" applyProtection="1">
      <alignment horizontal="left" vertical="center"/>
      <protection locked="0"/>
    </xf>
    <xf numFmtId="41" fontId="8" fillId="0" borderId="2" xfId="34" applyNumberFormat="1" applyFont="1" applyBorder="1" applyAlignment="1" applyProtection="1">
      <alignment horizontal="left" vertical="center"/>
      <protection locked="0"/>
    </xf>
    <xf numFmtId="0" fontId="8" fillId="0" borderId="2" xfId="34" applyFont="1" applyBorder="1" applyAlignment="1" applyProtection="1">
      <alignment horizontal="left" vertical="center" wrapText="1"/>
      <protection locked="0"/>
    </xf>
    <xf numFmtId="41" fontId="8" fillId="0" borderId="4" xfId="34" applyNumberFormat="1" applyFont="1" applyBorder="1" applyAlignment="1" applyProtection="1">
      <alignment horizontal="left" vertical="center"/>
      <protection locked="0"/>
    </xf>
    <xf numFmtId="41" fontId="8" fillId="0" borderId="15" xfId="34" applyNumberFormat="1" applyFont="1" applyBorder="1" applyAlignment="1" applyProtection="1">
      <alignment vertical="center"/>
      <protection locked="0"/>
    </xf>
    <xf numFmtId="3" fontId="8" fillId="0" borderId="14" xfId="34" applyNumberFormat="1" applyFont="1" applyBorder="1" applyAlignment="1" applyProtection="1">
      <alignment horizontal="right" vertical="center"/>
      <protection locked="0"/>
    </xf>
    <xf numFmtId="3" fontId="8" fillId="0" borderId="15" xfId="34" applyNumberFormat="1" applyFont="1" applyBorder="1" applyAlignment="1" applyProtection="1">
      <alignment horizontal="right" vertical="center"/>
      <protection locked="0"/>
    </xf>
    <xf numFmtId="44" fontId="8" fillId="0" borderId="2" xfId="29" applyNumberFormat="1" applyFont="1" applyBorder="1" applyAlignment="1" applyProtection="1">
      <alignment vertical="center"/>
      <protection locked="0"/>
    </xf>
    <xf numFmtId="43" fontId="8" fillId="0" borderId="2" xfId="29" applyNumberFormat="1" applyFont="1" applyBorder="1" applyAlignment="1" applyProtection="1">
      <alignment vertical="center"/>
      <protection locked="0"/>
    </xf>
    <xf numFmtId="43" fontId="8" fillId="0" borderId="4" xfId="29" applyNumberFormat="1" applyFont="1" applyBorder="1" applyAlignment="1" applyProtection="1">
      <alignment vertical="center"/>
      <protection locked="0"/>
    </xf>
    <xf numFmtId="0" fontId="3" fillId="0" borderId="0" xfId="34" applyAlignment="1" applyProtection="1">
      <alignment horizontal="centerContinuous"/>
      <protection locked="0"/>
    </xf>
    <xf numFmtId="0" fontId="3" fillId="0" borderId="0" xfId="33" applyAlignment="1" applyProtection="1">
      <alignment horizontal="centerContinuous" vertical="center"/>
      <protection locked="0"/>
    </xf>
    <xf numFmtId="0" fontId="3" fillId="0" borderId="0" xfId="33" applyAlignment="1" applyProtection="1">
      <alignment horizontal="centerContinuous"/>
      <protection locked="0"/>
    </xf>
    <xf numFmtId="0" fontId="8" fillId="0" borderId="65" xfId="33" applyFont="1" applyBorder="1" applyAlignment="1" applyProtection="1">
      <alignment horizontal="left" vertical="center" wrapText="1"/>
      <protection locked="0"/>
    </xf>
    <xf numFmtId="0" fontId="10" fillId="0" borderId="47" xfId="33" applyFont="1" applyFill="1" applyBorder="1" applyAlignment="1" applyProtection="1">
      <alignment horizontal="left" vertical="center" wrapText="1"/>
      <protection locked="0"/>
    </xf>
    <xf numFmtId="0" fontId="20" fillId="0" borderId="0" xfId="30" quotePrefix="1" applyFont="1" applyAlignment="1" applyProtection="1">
      <alignment horizontal="left" vertical="center" textRotation="180"/>
      <protection locked="0"/>
    </xf>
    <xf numFmtId="0" fontId="3" fillId="0" borderId="0" xfId="35" applyAlignment="1" applyProtection="1">
      <alignment horizontal="centerContinuous" vertical="center"/>
      <protection locked="0"/>
    </xf>
    <xf numFmtId="0" fontId="8" fillId="0" borderId="41" xfId="35" applyFont="1" applyBorder="1" applyAlignment="1" applyProtection="1">
      <alignment horizontal="left" vertical="center"/>
      <protection locked="0"/>
    </xf>
    <xf numFmtId="0" fontId="8" fillId="0" borderId="32" xfId="35" applyFont="1" applyBorder="1" applyAlignment="1" applyProtection="1">
      <alignment horizontal="left" vertical="center"/>
      <protection locked="0"/>
    </xf>
    <xf numFmtId="39" fontId="32" fillId="0" borderId="6" xfId="15" applyNumberFormat="1" applyFont="1" applyFill="1" applyBorder="1" applyAlignment="1" applyProtection="1">
      <alignment horizontal="center" vertical="center"/>
      <protection locked="0"/>
    </xf>
    <xf numFmtId="0" fontId="8" fillId="0" borderId="69" xfId="15" applyFont="1" applyBorder="1" applyAlignment="1" applyProtection="1">
      <alignment horizontal="left" vertical="center"/>
      <protection locked="0"/>
    </xf>
    <xf numFmtId="0" fontId="8" fillId="3" borderId="61" xfId="15" applyFont="1" applyFill="1" applyBorder="1" applyAlignment="1" applyProtection="1">
      <alignment vertical="center"/>
      <protection locked="0"/>
    </xf>
    <xf numFmtId="0" fontId="8" fillId="3" borderId="0" xfId="15" applyFont="1" applyFill="1" applyBorder="1" applyAlignment="1" applyProtection="1">
      <alignment vertical="center"/>
      <protection locked="0"/>
    </xf>
    <xf numFmtId="39" fontId="32" fillId="0" borderId="6" xfId="15" applyNumberFormat="1" applyFont="1" applyBorder="1" applyAlignment="1" applyProtection="1">
      <alignment horizontal="center" vertical="center"/>
      <protection locked="0"/>
    </xf>
    <xf numFmtId="0" fontId="8" fillId="3" borderId="40" xfId="15" applyFont="1" applyFill="1" applyBorder="1" applyAlignment="1" applyProtection="1">
      <alignment vertical="center"/>
      <protection locked="0"/>
    </xf>
    <xf numFmtId="0" fontId="8" fillId="3" borderId="60" xfId="15" applyFont="1" applyFill="1" applyBorder="1" applyAlignment="1" applyProtection="1">
      <alignment vertical="center"/>
      <protection locked="0"/>
    </xf>
    <xf numFmtId="0" fontId="8" fillId="3" borderId="23" xfId="15" applyFont="1" applyFill="1" applyBorder="1" applyAlignment="1" applyProtection="1">
      <alignment vertical="center"/>
      <protection locked="0"/>
    </xf>
    <xf numFmtId="0" fontId="10" fillId="0" borderId="8" xfId="15" applyFont="1" applyBorder="1" applyAlignment="1" applyProtection="1">
      <alignment horizontal="center" vertical="center"/>
      <protection locked="0"/>
    </xf>
    <xf numFmtId="0" fontId="8" fillId="0" borderId="62" xfId="15" applyFont="1" applyBorder="1" applyAlignment="1" applyProtection="1">
      <alignment vertical="center"/>
      <protection locked="0"/>
    </xf>
    <xf numFmtId="41" fontId="8" fillId="3" borderId="33" xfId="15" applyNumberFormat="1" applyFont="1" applyFill="1" applyBorder="1" applyAlignment="1" applyProtection="1">
      <alignment vertical="center"/>
      <protection locked="0"/>
    </xf>
    <xf numFmtId="0" fontId="10" fillId="0" borderId="9" xfId="15" applyFont="1" applyBorder="1" applyAlignment="1" applyProtection="1">
      <alignment horizontal="center" vertical="center"/>
      <protection locked="0"/>
    </xf>
    <xf numFmtId="41" fontId="8" fillId="3" borderId="13" xfId="15" applyNumberFormat="1" applyFont="1" applyFill="1" applyBorder="1" applyAlignment="1" applyProtection="1">
      <alignment vertical="center"/>
      <protection locked="0"/>
    </xf>
    <xf numFmtId="0" fontId="10" fillId="2" borderId="9" xfId="15" applyFont="1" applyFill="1" applyBorder="1" applyAlignment="1" applyProtection="1">
      <alignment horizontal="center" vertical="center"/>
      <protection locked="0"/>
    </xf>
    <xf numFmtId="0" fontId="8" fillId="3" borderId="58" xfId="15" applyFont="1" applyFill="1" applyBorder="1" applyAlignment="1" applyProtection="1">
      <alignment vertical="center"/>
      <protection locked="0"/>
    </xf>
    <xf numFmtId="41" fontId="8" fillId="3" borderId="23" xfId="15" applyNumberFormat="1" applyFont="1" applyFill="1" applyBorder="1" applyAlignment="1" applyProtection="1">
      <alignment vertical="center"/>
      <protection locked="0"/>
    </xf>
    <xf numFmtId="41" fontId="8" fillId="3" borderId="43" xfId="15" applyNumberFormat="1" applyFont="1" applyFill="1" applyBorder="1" applyAlignment="1" applyProtection="1">
      <alignment vertical="center"/>
      <protection locked="0"/>
    </xf>
    <xf numFmtId="41" fontId="8" fillId="3" borderId="2" xfId="15" applyNumberFormat="1" applyFont="1" applyFill="1" applyBorder="1" applyAlignment="1" applyProtection="1">
      <alignment vertical="center"/>
      <protection locked="0"/>
    </xf>
    <xf numFmtId="41" fontId="8" fillId="3" borderId="35" xfId="15" applyNumberFormat="1" applyFont="1" applyFill="1" applyBorder="1" applyAlignment="1" applyProtection="1">
      <alignment vertical="center"/>
      <protection locked="0"/>
    </xf>
    <xf numFmtId="0" fontId="10" fillId="4" borderId="9" xfId="15" applyFont="1" applyFill="1" applyBorder="1" applyAlignment="1" applyProtection="1">
      <alignment horizontal="center" vertical="center"/>
      <protection locked="0"/>
    </xf>
    <xf numFmtId="0" fontId="10" fillId="0" borderId="10" xfId="15" applyFont="1" applyFill="1" applyBorder="1" applyAlignment="1" applyProtection="1">
      <alignment horizontal="center" vertical="center"/>
      <protection locked="0"/>
    </xf>
    <xf numFmtId="0" fontId="21" fillId="0" borderId="27" xfId="15" applyFont="1" applyFill="1" applyBorder="1" applyAlignment="1" applyProtection="1">
      <alignment horizontal="centerContinuous" vertical="center"/>
      <protection locked="0"/>
    </xf>
    <xf numFmtId="0" fontId="3" fillId="0" borderId="11" xfId="15" applyFill="1" applyBorder="1" applyAlignment="1" applyProtection="1">
      <alignment horizontal="centerContinuous" vertical="center"/>
      <protection locked="0"/>
    </xf>
    <xf numFmtId="41" fontId="8" fillId="3" borderId="4" xfId="15" applyNumberFormat="1" applyFont="1" applyFill="1" applyBorder="1" applyAlignment="1" applyProtection="1">
      <alignment vertical="center"/>
      <protection locked="0"/>
    </xf>
    <xf numFmtId="41" fontId="15" fillId="0" borderId="42" xfId="15" applyNumberFormat="1" applyFont="1" applyFill="1" applyBorder="1" applyAlignment="1" applyProtection="1">
      <alignment vertical="center"/>
    </xf>
    <xf numFmtId="43" fontId="8" fillId="0" borderId="0" xfId="26" applyNumberFormat="1" applyFont="1" applyAlignment="1" applyProtection="1">
      <alignment vertical="center"/>
      <protection locked="0"/>
    </xf>
    <xf numFmtId="0" fontId="5" fillId="0" borderId="0" xfId="0" applyFont="1" applyAlignment="1">
      <alignment horizontal="center" vertical="center"/>
    </xf>
    <xf numFmtId="0" fontId="8" fillId="0" borderId="0" xfId="35" applyFont="1" applyAlignment="1">
      <alignment horizontal="center"/>
    </xf>
    <xf numFmtId="0" fontId="8" fillId="0" borderId="23" xfId="34" applyFont="1" applyBorder="1" applyAlignment="1" applyProtection="1">
      <alignment vertical="center"/>
      <protection locked="0"/>
    </xf>
    <xf numFmtId="0" fontId="8" fillId="0" borderId="30" xfId="34" applyFont="1" applyBorder="1" applyAlignment="1" applyProtection="1">
      <alignment vertical="center"/>
      <protection locked="0"/>
    </xf>
    <xf numFmtId="43" fontId="8" fillId="0" borderId="14" xfId="24" applyNumberFormat="1" applyFont="1" applyBorder="1" applyAlignment="1" applyProtection="1">
      <alignment vertical="center"/>
      <protection locked="0"/>
    </xf>
    <xf numFmtId="44" fontId="8" fillId="0" borderId="14" xfId="24" applyNumberFormat="1" applyFont="1" applyBorder="1" applyAlignment="1" applyProtection="1">
      <alignment vertical="center"/>
      <protection locked="0"/>
    </xf>
    <xf numFmtId="44" fontId="10" fillId="0" borderId="42" xfId="24" applyNumberFormat="1" applyFont="1" applyBorder="1" applyAlignment="1">
      <alignment vertical="center"/>
    </xf>
    <xf numFmtId="0" fontId="8" fillId="0" borderId="2" xfId="34" applyFont="1" applyBorder="1" applyAlignment="1" applyProtection="1">
      <alignment vertical="center" wrapText="1"/>
      <protection locked="0"/>
    </xf>
    <xf numFmtId="0" fontId="3" fillId="0" borderId="2" xfId="34" applyBorder="1" applyAlignment="1" applyProtection="1">
      <alignment vertical="center" wrapText="1"/>
      <protection locked="0"/>
    </xf>
    <xf numFmtId="0" fontId="8" fillId="0" borderId="2" xfId="34" applyFont="1" applyFill="1" applyBorder="1" applyAlignment="1" applyProtection="1">
      <alignment vertical="center" wrapText="1"/>
      <protection locked="0"/>
    </xf>
    <xf numFmtId="0" fontId="8" fillId="0" borderId="4" xfId="34" applyFont="1" applyFill="1" applyBorder="1" applyAlignment="1" applyProtection="1">
      <alignment vertical="center" wrapText="1"/>
      <protection locked="0"/>
    </xf>
    <xf numFmtId="0" fontId="3" fillId="0" borderId="2" xfId="34" applyFill="1" applyBorder="1" applyAlignment="1" applyProtection="1">
      <alignment vertical="center" wrapText="1"/>
      <protection locked="0"/>
    </xf>
    <xf numFmtId="0" fontId="3" fillId="0" borderId="4" xfId="34" applyFill="1" applyBorder="1" applyAlignment="1" applyProtection="1">
      <alignment vertical="center" wrapText="1"/>
      <protection locked="0"/>
    </xf>
    <xf numFmtId="0" fontId="3" fillId="0" borderId="38" xfId="34" applyBorder="1" applyAlignment="1" applyProtection="1">
      <alignment vertical="center" wrapText="1"/>
      <protection locked="0"/>
    </xf>
    <xf numFmtId="0" fontId="3" fillId="0" borderId="33" xfId="34" applyBorder="1" applyAlignment="1" applyProtection="1">
      <alignment vertical="center" wrapText="1"/>
      <protection locked="0"/>
    </xf>
    <xf numFmtId="0" fontId="3" fillId="0" borderId="36" xfId="34" applyBorder="1" applyAlignment="1" applyProtection="1">
      <alignment vertical="center" wrapText="1"/>
      <protection locked="0"/>
    </xf>
    <xf numFmtId="0" fontId="3" fillId="0" borderId="71" xfId="16" applyBorder="1" applyAlignment="1">
      <alignment horizontal="center" vertical="center"/>
    </xf>
    <xf numFmtId="0" fontId="3" fillId="0" borderId="43" xfId="16" applyBorder="1" applyAlignment="1">
      <alignment horizontal="center" vertical="center"/>
    </xf>
    <xf numFmtId="0" fontId="3" fillId="0" borderId="12" xfId="16" applyBorder="1" applyAlignment="1">
      <alignment horizontal="center" vertical="center"/>
    </xf>
    <xf numFmtId="0" fontId="3" fillId="0" borderId="40" xfId="16" applyBorder="1" applyAlignment="1">
      <alignment horizontal="center" vertical="center"/>
    </xf>
    <xf numFmtId="0" fontId="3" fillId="0" borderId="23" xfId="16" applyBorder="1" applyAlignment="1">
      <alignment horizontal="center" vertical="center"/>
    </xf>
    <xf numFmtId="0" fontId="3" fillId="0" borderId="60" xfId="16" applyBorder="1" applyAlignment="1">
      <alignment horizontal="center" vertical="center"/>
    </xf>
    <xf numFmtId="0" fontId="3" fillId="0" borderId="71" xfId="16" applyBorder="1" applyAlignment="1">
      <alignment horizontal="center"/>
    </xf>
    <xf numFmtId="0" fontId="3" fillId="0" borderId="43" xfId="16" applyBorder="1" applyAlignment="1">
      <alignment horizontal="center"/>
    </xf>
    <xf numFmtId="0" fontId="3" fillId="0" borderId="12" xfId="16" applyBorder="1" applyAlignment="1">
      <alignment horizontal="center"/>
    </xf>
    <xf numFmtId="0" fontId="3" fillId="0" borderId="61" xfId="16" applyBorder="1" applyAlignment="1">
      <alignment horizontal="center"/>
    </xf>
    <xf numFmtId="0" fontId="3" fillId="0" borderId="0" xfId="16" applyAlignment="1">
      <alignment horizontal="center"/>
    </xf>
    <xf numFmtId="0" fontId="3" fillId="0" borderId="54" xfId="16" applyBorder="1" applyAlignment="1">
      <alignment horizontal="center"/>
    </xf>
    <xf numFmtId="0" fontId="3" fillId="0" borderId="40" xfId="16" applyBorder="1" applyAlignment="1">
      <alignment horizontal="center"/>
    </xf>
    <xf numFmtId="0" fontId="3" fillId="0" borderId="23" xfId="16" applyBorder="1" applyAlignment="1">
      <alignment horizontal="center"/>
    </xf>
    <xf numFmtId="0" fontId="3" fillId="0" borderId="60" xfId="16" applyBorder="1" applyAlignment="1">
      <alignment horizontal="center"/>
    </xf>
    <xf numFmtId="0" fontId="3" fillId="0" borderId="13" xfId="16" applyBorder="1" applyAlignment="1">
      <alignment horizontal="center" vertical="center"/>
    </xf>
    <xf numFmtId="0" fontId="3" fillId="0" borderId="2" xfId="16" applyBorder="1" applyAlignment="1">
      <alignment horizontal="center" vertical="center"/>
    </xf>
    <xf numFmtId="0" fontId="10" fillId="0" borderId="5" xfId="9" applyFont="1" applyBorder="1" applyAlignment="1">
      <alignment horizontal="center" vertical="center" wrapText="1"/>
    </xf>
    <xf numFmtId="0" fontId="10" fillId="0" borderId="6" xfId="9" applyFont="1" applyBorder="1" applyAlignment="1">
      <alignment horizontal="center" vertical="center" wrapText="1"/>
    </xf>
    <xf numFmtId="0" fontId="9" fillId="0" borderId="23" xfId="23" applyFont="1" applyBorder="1" applyAlignment="1" applyProtection="1">
      <alignment horizontal="center" vertical="center"/>
      <protection locked="0"/>
    </xf>
    <xf numFmtId="0" fontId="19" fillId="0" borderId="23" xfId="23" applyFont="1" applyBorder="1" applyAlignment="1" applyProtection="1">
      <alignment horizontal="center" vertical="center"/>
      <protection locked="0"/>
    </xf>
    <xf numFmtId="0" fontId="8" fillId="0" borderId="23" xfId="23" applyFont="1" applyBorder="1" applyAlignment="1" applyProtection="1">
      <alignment horizontal="center" vertical="center"/>
      <protection locked="0"/>
    </xf>
    <xf numFmtId="14" fontId="19" fillId="0" borderId="23" xfId="23" applyNumberFormat="1" applyFont="1" applyBorder="1" applyAlignment="1" applyProtection="1">
      <alignment horizontal="center" vertical="center"/>
      <protection locked="0"/>
    </xf>
    <xf numFmtId="0" fontId="8" fillId="0" borderId="30" xfId="31" applyFont="1" applyFill="1" applyBorder="1" applyAlignment="1">
      <alignment horizontal="left" vertical="center"/>
    </xf>
    <xf numFmtId="0" fontId="8" fillId="0" borderId="0" xfId="35" applyFont="1" applyAlignment="1">
      <alignment horizontal="center"/>
    </xf>
    <xf numFmtId="0" fontId="8" fillId="0" borderId="23" xfId="31" applyFont="1" applyFill="1" applyBorder="1" applyAlignment="1">
      <alignment horizontal="left" vertical="center"/>
    </xf>
    <xf numFmtId="0" fontId="8" fillId="0" borderId="30" xfId="35" applyFont="1" applyBorder="1" applyAlignment="1">
      <alignment horizontal="left"/>
    </xf>
    <xf numFmtId="0" fontId="7" fillId="0" borderId="0" xfId="34" quotePrefix="1" applyFont="1" applyAlignment="1" applyProtection="1">
      <alignment horizontal="center" vertical="center"/>
      <protection locked="0"/>
    </xf>
    <xf numFmtId="42" fontId="10" fillId="0" borderId="72" xfId="34" applyNumberFormat="1" applyFont="1" applyFill="1" applyBorder="1" applyAlignment="1">
      <alignment horizontal="left" vertical="center"/>
    </xf>
    <xf numFmtId="42" fontId="10" fillId="0" borderId="15" xfId="34" applyNumberFormat="1" applyFont="1" applyFill="1" applyBorder="1" applyAlignment="1">
      <alignment horizontal="left" vertical="center"/>
    </xf>
    <xf numFmtId="0" fontId="7" fillId="0" borderId="28" xfId="34" quotePrefix="1" applyFont="1" applyFill="1" applyBorder="1" applyAlignment="1" applyProtection="1">
      <alignment horizontal="right"/>
      <protection locked="0"/>
    </xf>
    <xf numFmtId="0" fontId="8" fillId="0" borderId="17" xfId="34" applyFont="1" applyBorder="1" applyAlignment="1" applyProtection="1">
      <alignment horizontal="center" vertical="center"/>
      <protection locked="0"/>
    </xf>
    <xf numFmtId="0" fontId="8" fillId="0" borderId="59" xfId="34" applyFont="1" applyBorder="1" applyAlignment="1" applyProtection="1">
      <alignment horizontal="center" vertical="center"/>
      <protection locked="0"/>
    </xf>
    <xf numFmtId="0" fontId="8" fillId="0" borderId="22" xfId="34" applyFont="1" applyBorder="1" applyAlignment="1" applyProtection="1">
      <alignment horizontal="center" vertical="center"/>
      <protection locked="0"/>
    </xf>
    <xf numFmtId="0" fontId="8" fillId="0" borderId="54" xfId="34" applyFont="1" applyBorder="1" applyAlignment="1" applyProtection="1">
      <alignment horizontal="center" vertical="center"/>
      <protection locked="0"/>
    </xf>
    <xf numFmtId="0" fontId="8" fillId="0" borderId="71" xfId="34" applyFont="1" applyBorder="1" applyAlignment="1" applyProtection="1">
      <alignment horizontal="center" vertical="center"/>
      <protection locked="0"/>
    </xf>
    <xf numFmtId="0" fontId="8" fillId="0" borderId="12" xfId="34" applyFont="1" applyBorder="1" applyAlignment="1" applyProtection="1">
      <alignment horizontal="center" vertical="center"/>
      <protection locked="0"/>
    </xf>
    <xf numFmtId="0" fontId="8" fillId="0" borderId="40" xfId="34" applyFont="1" applyBorder="1" applyAlignment="1" applyProtection="1">
      <alignment horizontal="center" vertical="center"/>
      <protection locked="0"/>
    </xf>
    <xf numFmtId="0" fontId="8" fillId="0" borderId="60" xfId="34" applyFont="1" applyBorder="1" applyAlignment="1" applyProtection="1">
      <alignment horizontal="center" vertical="center"/>
      <protection locked="0"/>
    </xf>
    <xf numFmtId="0" fontId="8" fillId="0" borderId="58" xfId="34" applyFont="1" applyBorder="1" applyAlignment="1" applyProtection="1">
      <alignment horizontal="center" vertical="center"/>
      <protection locked="0"/>
    </xf>
    <xf numFmtId="0" fontId="8" fillId="0" borderId="79" xfId="34" applyFont="1" applyBorder="1" applyAlignment="1" applyProtection="1">
      <alignment horizontal="center" vertical="center"/>
      <protection locked="0"/>
    </xf>
    <xf numFmtId="41" fontId="8" fillId="0" borderId="71" xfId="34" applyNumberFormat="1" applyFont="1" applyBorder="1" applyAlignment="1" applyProtection="1">
      <alignment horizontal="center" vertical="center"/>
      <protection locked="0"/>
    </xf>
    <xf numFmtId="41" fontId="8" fillId="0" borderId="12" xfId="34" applyNumberFormat="1" applyFont="1" applyBorder="1" applyAlignment="1" applyProtection="1">
      <alignment horizontal="center" vertical="center"/>
      <protection locked="0"/>
    </xf>
    <xf numFmtId="41" fontId="8" fillId="0" borderId="40" xfId="34" applyNumberFormat="1" applyFont="1" applyBorder="1" applyAlignment="1" applyProtection="1">
      <alignment horizontal="center" vertical="center"/>
      <protection locked="0"/>
    </xf>
    <xf numFmtId="41" fontId="8" fillId="0" borderId="60" xfId="34" applyNumberFormat="1" applyFont="1" applyBorder="1" applyAlignment="1" applyProtection="1">
      <alignment horizontal="center" vertical="center"/>
      <protection locked="0"/>
    </xf>
    <xf numFmtId="42" fontId="8" fillId="0" borderId="5" xfId="34" applyNumberFormat="1" applyFont="1" applyBorder="1" applyAlignment="1">
      <alignment horizontal="left" vertical="center"/>
    </xf>
    <xf numFmtId="42" fontId="8" fillId="0" borderId="7" xfId="34" applyNumberFormat="1" applyFont="1" applyBorder="1" applyAlignment="1">
      <alignment horizontal="left" vertical="center"/>
    </xf>
    <xf numFmtId="42" fontId="8" fillId="0" borderId="17" xfId="34" applyNumberFormat="1" applyFont="1" applyBorder="1" applyAlignment="1">
      <alignment horizontal="left" vertical="center"/>
    </xf>
    <xf numFmtId="42" fontId="8" fillId="0" borderId="18" xfId="34" applyNumberFormat="1" applyFont="1" applyBorder="1" applyAlignment="1">
      <alignment horizontal="left" vertical="center"/>
    </xf>
    <xf numFmtId="42" fontId="8" fillId="0" borderId="19" xfId="34" applyNumberFormat="1" applyFont="1" applyBorder="1" applyAlignment="1">
      <alignment horizontal="left" vertical="center"/>
    </xf>
    <xf numFmtId="42" fontId="8" fillId="0" borderId="20" xfId="34" applyNumberFormat="1" applyFont="1" applyBorder="1" applyAlignment="1">
      <alignment horizontal="left" vertical="center"/>
    </xf>
    <xf numFmtId="41" fontId="8" fillId="0" borderId="75" xfId="34" applyNumberFormat="1" applyFont="1" applyBorder="1" applyAlignment="1" applyProtection="1">
      <alignment horizontal="center" vertical="center"/>
      <protection locked="0"/>
    </xf>
    <xf numFmtId="41" fontId="8" fillId="0" borderId="15" xfId="34" applyNumberFormat="1" applyFont="1" applyBorder="1" applyAlignment="1" applyProtection="1">
      <alignment horizontal="center" vertical="center"/>
      <protection locked="0"/>
    </xf>
    <xf numFmtId="41" fontId="8" fillId="0" borderId="49" xfId="34" applyNumberFormat="1" applyFont="1" applyBorder="1" applyAlignment="1" applyProtection="1">
      <alignment horizontal="center" vertical="center"/>
      <protection locked="0"/>
    </xf>
    <xf numFmtId="41" fontId="8" fillId="0" borderId="37" xfId="34" applyNumberFormat="1" applyFont="1" applyBorder="1" applyAlignment="1" applyProtection="1">
      <alignment horizontal="center" vertical="center"/>
      <protection locked="0"/>
    </xf>
    <xf numFmtId="0" fontId="8" fillId="0" borderId="79" xfId="34" applyFont="1" applyFill="1" applyBorder="1" applyAlignment="1">
      <alignment horizontal="center" vertical="center"/>
    </xf>
    <xf numFmtId="0" fontId="8" fillId="0" borderId="57" xfId="34" applyFont="1" applyFill="1" applyBorder="1" applyAlignment="1">
      <alignment horizontal="center" vertical="center"/>
    </xf>
    <xf numFmtId="0" fontId="8" fillId="0" borderId="19" xfId="34" applyFont="1" applyFill="1" applyBorder="1" applyAlignment="1">
      <alignment horizontal="center" vertical="center"/>
    </xf>
    <xf numFmtId="0" fontId="8" fillId="0" borderId="20" xfId="34" applyFont="1" applyFill="1" applyBorder="1" applyAlignment="1">
      <alignment horizontal="center" vertical="center"/>
    </xf>
    <xf numFmtId="42" fontId="8" fillId="0" borderId="39" xfId="34" applyNumberFormat="1" applyFont="1" applyBorder="1" applyAlignment="1" applyProtection="1">
      <alignment horizontal="left" vertical="center"/>
      <protection locked="0"/>
    </xf>
    <xf numFmtId="42" fontId="8" fillId="0" borderId="59" xfId="34" applyNumberFormat="1" applyFont="1" applyBorder="1" applyAlignment="1" applyProtection="1">
      <alignment horizontal="left" vertical="center"/>
      <protection locked="0"/>
    </xf>
    <xf numFmtId="42" fontId="8" fillId="0" borderId="40" xfId="34" applyNumberFormat="1" applyFont="1" applyBorder="1" applyAlignment="1" applyProtection="1">
      <alignment horizontal="left" vertical="center"/>
      <protection locked="0"/>
    </xf>
    <xf numFmtId="42" fontId="8" fillId="0" borderId="60" xfId="34" applyNumberFormat="1" applyFont="1" applyBorder="1" applyAlignment="1" applyProtection="1">
      <alignment horizontal="left" vertical="center"/>
      <protection locked="0"/>
    </xf>
    <xf numFmtId="42" fontId="8" fillId="0" borderId="72" xfId="34" applyNumberFormat="1" applyFont="1" applyBorder="1" applyAlignment="1" applyProtection="1">
      <alignment horizontal="left" vertical="center"/>
      <protection locked="0"/>
    </xf>
    <xf numFmtId="42" fontId="8" fillId="0" borderId="14" xfId="34" applyNumberFormat="1" applyFont="1" applyBorder="1" applyAlignment="1" applyProtection="1">
      <alignment horizontal="left" vertical="center"/>
      <protection locked="0"/>
    </xf>
    <xf numFmtId="41" fontId="8" fillId="0" borderId="14" xfId="34" applyNumberFormat="1" applyFont="1" applyBorder="1" applyAlignment="1" applyProtection="1">
      <alignment horizontal="center" vertical="center"/>
      <protection locked="0"/>
    </xf>
    <xf numFmtId="42" fontId="1" fillId="0" borderId="52" xfId="28" applyNumberFormat="1" applyFont="1" applyBorder="1" applyAlignment="1">
      <alignment horizontal="left" vertical="center"/>
    </xf>
    <xf numFmtId="42" fontId="1" fillId="0" borderId="2" xfId="28" applyNumberFormat="1" applyFont="1" applyBorder="1" applyAlignment="1">
      <alignment horizontal="left" vertical="center"/>
    </xf>
    <xf numFmtId="42" fontId="10" fillId="0" borderId="52"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0" fontId="8" fillId="0" borderId="23" xfId="9" applyFont="1" applyBorder="1" applyAlignment="1" applyProtection="1">
      <alignment horizontal="left" vertical="center"/>
      <protection locked="0"/>
    </xf>
    <xf numFmtId="0" fontId="8" fillId="0" borderId="22" xfId="9" applyFont="1" applyBorder="1" applyAlignment="1">
      <alignment horizontal="left" vertical="center" wrapText="1"/>
    </xf>
    <xf numFmtId="0" fontId="8" fillId="0" borderId="0" xfId="9" applyFont="1" applyAlignment="1">
      <alignment horizontal="left" vertical="center" wrapText="1"/>
    </xf>
    <xf numFmtId="0" fontId="8" fillId="0" borderId="29" xfId="9" applyFont="1" applyBorder="1" applyAlignment="1">
      <alignment horizontal="left" vertical="center" wrapText="1"/>
    </xf>
    <xf numFmtId="0" fontId="8" fillId="0" borderId="56" xfId="34" applyFont="1" applyBorder="1" applyAlignment="1" applyProtection="1">
      <alignment horizontal="left" vertical="center"/>
      <protection locked="0"/>
    </xf>
    <xf numFmtId="0" fontId="8" fillId="0" borderId="30" xfId="34" applyFont="1" applyBorder="1" applyAlignment="1" applyProtection="1">
      <alignment horizontal="left" vertical="center"/>
      <protection locked="0"/>
    </xf>
    <xf numFmtId="0" fontId="8" fillId="0" borderId="47" xfId="34" applyFont="1" applyBorder="1" applyAlignment="1" applyProtection="1">
      <alignment horizontal="left" vertical="center"/>
      <protection locked="0"/>
    </xf>
    <xf numFmtId="0" fontId="8" fillId="0" borderId="69" xfId="34" applyFont="1" applyBorder="1" applyAlignment="1" applyProtection="1">
      <alignment horizontal="center" vertical="center"/>
      <protection locked="0"/>
    </xf>
    <xf numFmtId="0" fontId="8" fillId="0" borderId="68" xfId="34" applyFont="1" applyBorder="1" applyAlignment="1" applyProtection="1">
      <alignment horizontal="center" vertical="center"/>
      <protection locked="0"/>
    </xf>
    <xf numFmtId="0" fontId="8" fillId="0" borderId="65" xfId="34" applyFont="1" applyBorder="1" applyAlignment="1" applyProtection="1">
      <alignment horizontal="center" vertical="center"/>
      <protection locked="0"/>
    </xf>
    <xf numFmtId="0" fontId="8" fillId="0" borderId="56" xfId="34" applyFont="1" applyBorder="1" applyAlignment="1" applyProtection="1">
      <alignment horizontal="center" vertical="center"/>
      <protection locked="0"/>
    </xf>
    <xf numFmtId="0" fontId="8" fillId="0" borderId="30" xfId="34" applyFont="1" applyBorder="1" applyAlignment="1" applyProtection="1">
      <alignment horizontal="center" vertical="center"/>
      <protection locked="0"/>
    </xf>
    <xf numFmtId="0" fontId="8" fillId="0" borderId="47" xfId="34" applyFont="1" applyBorder="1" applyAlignment="1" applyProtection="1">
      <alignment horizontal="center" vertical="center"/>
      <protection locked="0"/>
    </xf>
    <xf numFmtId="0" fontId="8" fillId="0" borderId="69" xfId="34" applyFont="1" applyBorder="1" applyAlignment="1" applyProtection="1">
      <alignment horizontal="left" vertical="center"/>
      <protection locked="0"/>
    </xf>
    <xf numFmtId="0" fontId="8" fillId="0" borderId="65" xfId="34" applyFont="1" applyBorder="1" applyAlignment="1" applyProtection="1">
      <alignment horizontal="left" vertical="center"/>
      <protection locked="0"/>
    </xf>
    <xf numFmtId="0" fontId="8" fillId="0" borderId="68" xfId="34" applyFont="1" applyBorder="1" applyAlignment="1" applyProtection="1">
      <alignment horizontal="left" vertical="center"/>
      <protection locked="0"/>
    </xf>
    <xf numFmtId="0" fontId="8" fillId="0" borderId="56" xfId="33" applyFont="1" applyBorder="1" applyAlignment="1" applyProtection="1">
      <alignment horizontal="left" vertical="center" wrapText="1"/>
      <protection locked="0"/>
    </xf>
    <xf numFmtId="0" fontId="8" fillId="0" borderId="47" xfId="33" applyFont="1" applyBorder="1" applyAlignment="1" applyProtection="1">
      <alignment horizontal="left" vertical="center" wrapText="1"/>
      <protection locked="0"/>
    </xf>
    <xf numFmtId="0" fontId="10" fillId="0" borderId="27" xfId="33" applyFont="1" applyBorder="1" applyAlignment="1">
      <alignment horizontal="center" vertical="center"/>
    </xf>
    <xf numFmtId="0" fontId="10" fillId="0" borderId="73" xfId="33" applyFont="1" applyBorder="1" applyAlignment="1">
      <alignment horizontal="center" vertical="center"/>
    </xf>
    <xf numFmtId="0" fontId="8" fillId="0" borderId="56" xfId="35" applyFont="1" applyBorder="1" applyAlignment="1" applyProtection="1">
      <alignment horizontal="left" vertical="center"/>
      <protection locked="0"/>
    </xf>
    <xf numFmtId="0" fontId="8" fillId="0" borderId="47" xfId="35" applyFont="1" applyBorder="1" applyAlignment="1" applyProtection="1">
      <alignment horizontal="left" vertical="center"/>
      <protection locked="0"/>
    </xf>
    <xf numFmtId="0" fontId="8" fillId="0" borderId="56" xfId="15" applyFont="1" applyFill="1" applyBorder="1" applyAlignment="1">
      <alignment horizontal="left" vertical="center"/>
    </xf>
    <xf numFmtId="0" fontId="8" fillId="0" borderId="30" xfId="15" applyFont="1" applyFill="1" applyBorder="1" applyAlignment="1">
      <alignment horizontal="left" vertical="center"/>
    </xf>
    <xf numFmtId="0" fontId="8" fillId="0" borderId="47" xfId="15" applyFont="1" applyFill="1" applyBorder="1" applyAlignment="1">
      <alignment horizontal="left" vertical="center"/>
    </xf>
    <xf numFmtId="41" fontId="8" fillId="0" borderId="32" xfId="15" applyNumberFormat="1" applyFont="1" applyBorder="1" applyAlignment="1" applyProtection="1">
      <alignment horizontal="right" vertical="center"/>
      <protection locked="0"/>
    </xf>
    <xf numFmtId="41" fontId="8" fillId="0" borderId="35" xfId="15" applyNumberFormat="1" applyFont="1" applyBorder="1" applyAlignment="1" applyProtection="1">
      <alignment horizontal="right" vertical="center"/>
      <protection locked="0"/>
    </xf>
    <xf numFmtId="41" fontId="8" fillId="0" borderId="32" xfId="15" applyNumberFormat="1" applyFont="1" applyBorder="1" applyAlignment="1" applyProtection="1">
      <alignment horizontal="right" vertical="center"/>
    </xf>
    <xf numFmtId="41" fontId="8" fillId="0" borderId="35" xfId="15" applyNumberFormat="1" applyFont="1" applyBorder="1" applyAlignment="1" applyProtection="1">
      <alignment horizontal="right" vertical="center"/>
    </xf>
    <xf numFmtId="9" fontId="10" fillId="0" borderId="45" xfId="37" applyFont="1" applyBorder="1" applyAlignment="1">
      <alignment horizontal="right" vertical="center"/>
    </xf>
    <xf numFmtId="9" fontId="10" fillId="0" borderId="48" xfId="37" applyFont="1" applyBorder="1" applyAlignment="1">
      <alignment horizontal="right" vertical="center"/>
    </xf>
    <xf numFmtId="0" fontId="30" fillId="0" borderId="0" xfId="17" applyFont="1" applyAlignment="1">
      <alignment horizontal="center" vertical="center"/>
    </xf>
    <xf numFmtId="0" fontId="9" fillId="0" borderId="25" xfId="15" applyFont="1" applyBorder="1" applyAlignment="1">
      <alignment horizontal="center" vertical="center"/>
    </xf>
    <xf numFmtId="0" fontId="9" fillId="0" borderId="48" xfId="15" applyFont="1" applyBorder="1" applyAlignment="1">
      <alignment horizontal="center" vertical="center"/>
    </xf>
    <xf numFmtId="41" fontId="8" fillId="0" borderId="41" xfId="15" applyNumberFormat="1" applyFont="1" applyBorder="1" applyAlignment="1" applyProtection="1">
      <alignment horizontal="right" vertical="center"/>
      <protection locked="0"/>
    </xf>
    <xf numFmtId="41" fontId="8" fillId="0" borderId="53" xfId="15" applyNumberFormat="1" applyFont="1" applyBorder="1" applyAlignment="1" applyProtection="1">
      <alignment horizontal="right" vertical="center"/>
      <protection locked="0"/>
    </xf>
    <xf numFmtId="0" fontId="8" fillId="0" borderId="56" xfId="15" applyFont="1" applyFill="1" applyBorder="1" applyAlignment="1" applyProtection="1">
      <alignment horizontal="left" vertical="center"/>
      <protection locked="0"/>
    </xf>
    <xf numFmtId="0" fontId="8" fillId="0" borderId="30" xfId="15" applyFont="1" applyFill="1" applyBorder="1" applyAlignment="1" applyProtection="1">
      <alignment horizontal="left" vertical="center"/>
      <protection locked="0"/>
    </xf>
    <xf numFmtId="0" fontId="8" fillId="0" borderId="47" xfId="15" applyFont="1" applyFill="1" applyBorder="1" applyAlignment="1" applyProtection="1">
      <alignment horizontal="left" vertical="center"/>
      <protection locked="0"/>
    </xf>
    <xf numFmtId="0" fontId="8" fillId="0" borderId="69" xfId="15" applyFont="1" applyFill="1" applyBorder="1" applyAlignment="1" applyProtection="1">
      <alignment horizontal="left" vertical="center"/>
      <protection locked="0"/>
    </xf>
    <xf numFmtId="0" fontId="8" fillId="0" borderId="68" xfId="15" applyFont="1" applyFill="1" applyBorder="1" applyAlignment="1" applyProtection="1">
      <alignment horizontal="left" vertical="center"/>
      <protection locked="0"/>
    </xf>
    <xf numFmtId="0" fontId="8" fillId="0" borderId="65" xfId="15" applyFont="1" applyFill="1" applyBorder="1" applyAlignment="1" applyProtection="1">
      <alignment horizontal="left" vertical="center"/>
      <protection locked="0"/>
    </xf>
    <xf numFmtId="10" fontId="10" fillId="0" borderId="45" xfId="37" applyNumberFormat="1" applyFont="1" applyBorder="1" applyAlignment="1">
      <alignment horizontal="right" vertical="center"/>
    </xf>
    <xf numFmtId="10" fontId="10" fillId="0" borderId="48" xfId="37" applyNumberFormat="1" applyFont="1" applyBorder="1" applyAlignment="1">
      <alignment horizontal="right" vertical="center"/>
    </xf>
    <xf numFmtId="0" fontId="10" fillId="0" borderId="23" xfId="15" applyFont="1" applyBorder="1" applyAlignment="1" applyProtection="1">
      <alignment horizontal="center" vertical="center"/>
      <protection locked="0"/>
    </xf>
    <xf numFmtId="0" fontId="21" fillId="0" borderId="26" xfId="15" applyFont="1" applyBorder="1" applyAlignment="1" applyProtection="1">
      <alignment horizontal="center" vertical="center"/>
      <protection locked="0"/>
    </xf>
    <xf numFmtId="0" fontId="21" fillId="0" borderId="25" xfId="15" applyFont="1" applyBorder="1" applyAlignment="1" applyProtection="1">
      <alignment horizontal="center" vertical="center"/>
      <protection locked="0"/>
    </xf>
    <xf numFmtId="0" fontId="21" fillId="0" borderId="48" xfId="15" applyFont="1" applyBorder="1" applyAlignment="1" applyProtection="1">
      <alignment horizontal="center" vertical="center"/>
      <protection locked="0"/>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0" fontId="8" fillId="0" borderId="41" xfId="15" applyFont="1" applyBorder="1" applyAlignment="1" applyProtection="1">
      <alignment horizontal="left" vertical="center"/>
      <protection locked="0"/>
    </xf>
    <xf numFmtId="0" fontId="8" fillId="0" borderId="68" xfId="15" applyFont="1" applyBorder="1" applyAlignment="1" applyProtection="1">
      <alignment horizontal="left" vertical="center"/>
      <protection locked="0"/>
    </xf>
    <xf numFmtId="0" fontId="8" fillId="0" borderId="65" xfId="15" applyFont="1" applyBorder="1" applyAlignment="1" applyProtection="1">
      <alignment horizontal="left" vertical="center"/>
      <protection locked="0"/>
    </xf>
    <xf numFmtId="0" fontId="8" fillId="0" borderId="32" xfId="15" applyFont="1" applyBorder="1" applyAlignment="1" applyProtection="1">
      <alignment horizontal="left" vertical="center"/>
      <protection locked="0"/>
    </xf>
    <xf numFmtId="0" fontId="8" fillId="0" borderId="30" xfId="15"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9" fillId="0" borderId="26" xfId="15" applyFont="1" applyFill="1" applyBorder="1" applyAlignment="1">
      <alignment horizontal="center" vertical="center"/>
    </xf>
    <xf numFmtId="0" fontId="9" fillId="0" borderId="25" xfId="15" applyFont="1" applyFill="1" applyBorder="1" applyAlignment="1">
      <alignment horizontal="center" vertical="center"/>
    </xf>
    <xf numFmtId="0" fontId="9" fillId="0" borderId="48" xfId="15" applyFont="1" applyFill="1" applyBorder="1" applyAlignment="1">
      <alignment horizontal="center" vertical="center"/>
    </xf>
    <xf numFmtId="0" fontId="10" fillId="0" borderId="11" xfId="15" applyFont="1" applyFill="1" applyBorder="1" applyAlignment="1" applyProtection="1">
      <alignment horizontal="center" vertical="center"/>
      <protection locked="0"/>
    </xf>
    <xf numFmtId="0" fontId="7" fillId="0" borderId="0" xfId="15" quotePrefix="1" applyFont="1" applyFill="1" applyAlignment="1" applyProtection="1">
      <alignment horizontal="center" vertical="center"/>
      <protection locked="0"/>
    </xf>
  </cellXfs>
  <cellStyles count="38">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6 Distribution Annual Report" xfId="15" xr:uid="{00000000-0005-0000-0000-00000F000000}"/>
    <cellStyle name="Normal_07 Proposed Gathering Annual Report  COVER__2" xfId="16" xr:uid="{00000000-0005-0000-0000-000010000000}"/>
    <cellStyle name="Normal_09 proposed Distribution Annual Report adj for transp" xfId="17" xr:uid="{00000000-0005-0000-0000-000011000000}"/>
    <cellStyle name="normal_09 proposed Transmission Annual Report" xfId="18" xr:uid="{00000000-0005-0000-0000-000012000000}"/>
    <cellStyle name="Normal_09 proposed Transmission Annual Report 2" xfId="19" xr:uid="{00000000-0005-0000-0000-000013000000}"/>
    <cellStyle name="Normal_09 proposed Transmission Annual Report_09 proposed Transmission Annual Report" xfId="20" xr:uid="{00000000-0005-0000-0000-000014000000}"/>
    <cellStyle name="Normal_09 proposed Transmission Annual Report_1" xfId="21" xr:uid="{00000000-0005-0000-0000-000015000000}"/>
    <cellStyle name="normal_09 proposed Transmission Annual Report_1 2" xfId="22" xr:uid="{00000000-0005-0000-0000-000016000000}"/>
    <cellStyle name="Normal_1 (2)" xfId="23" xr:uid="{00000000-0005-0000-0000-000017000000}"/>
    <cellStyle name="normal_10" xfId="24" xr:uid="{00000000-0005-0000-0000-000018000000}"/>
    <cellStyle name="Normal_10 (2)_1" xfId="25" xr:uid="{00000000-0005-0000-0000-000019000000}"/>
    <cellStyle name="Normal_12" xfId="26" xr:uid="{00000000-0005-0000-0000-00001A000000}"/>
    <cellStyle name="Normal_12 (2)" xfId="27" xr:uid="{00000000-0005-0000-0000-00001B000000}"/>
    <cellStyle name="normal_18 (2)" xfId="28" xr:uid="{00000000-0005-0000-0000-00001C000000}"/>
    <cellStyle name="normal_24" xfId="29" xr:uid="{00000000-0005-0000-0000-00001D000000}"/>
    <cellStyle name="Normal_32 (2)" xfId="30" xr:uid="{00000000-0005-0000-0000-00001E000000}"/>
    <cellStyle name="normal_4 (2)" xfId="31" xr:uid="{00000000-0005-0000-0000-00001F000000}"/>
    <cellStyle name="Normal_7 (2)" xfId="32" xr:uid="{00000000-0005-0000-0000-000020000000}"/>
    <cellStyle name="normal_9 (2)" xfId="33" xr:uid="{00000000-0005-0000-0000-000021000000}"/>
    <cellStyle name="normal_Proposed 04 Distribution Annual Report" xfId="34" xr:uid="{00000000-0005-0000-0000-000022000000}"/>
    <cellStyle name="Normal_Proposed 04 Transmission Annual Report" xfId="35" xr:uid="{00000000-0005-0000-0000-000023000000}"/>
    <cellStyle name="Percent" xfId="37" builtinId="5"/>
    <cellStyle name="Total" xfId="36" builtinId="25" customBuiltin="1"/>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1224" name="Picture 4" descr="Railroad Commission of Texas Logo">
          <a:extLst>
            <a:ext uri="{FF2B5EF4-FFF2-40B4-BE49-F238E27FC236}">
              <a16:creationId xmlns:a16="http://schemas.microsoft.com/office/drawing/2014/main" id="{6C681EC1-BA6B-419E-94E5-2AC83C698F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2286000</xdr:colOff>
      <xdr:row>11</xdr:row>
      <xdr:rowOff>38100</xdr:rowOff>
    </xdr:from>
    <xdr:to>
      <xdr:col>0</xdr:col>
      <xdr:colOff>4162425</xdr:colOff>
      <xdr:row>22</xdr:row>
      <xdr:rowOff>133350</xdr:rowOff>
    </xdr:to>
    <xdr:pic>
      <xdr:nvPicPr>
        <xdr:cNvPr id="2149" name="Picture 3" descr="Railroad Commission of Texas Logo">
          <a:extLst>
            <a:ext uri="{FF2B5EF4-FFF2-40B4-BE49-F238E27FC236}">
              <a16:creationId xmlns:a16="http://schemas.microsoft.com/office/drawing/2014/main" id="{539C14CD-9410-422F-8BB2-EEDF921BB8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286000" y="3019425"/>
          <a:ext cx="187642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rc.texas.gov/gas-services/gas-services-form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ferc.gov/accounting-matters-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53"/>
  <sheetViews>
    <sheetView showGridLines="0" showRuler="0" showWhiteSpace="0" view="pageBreakPreview" topLeftCell="A16" zoomScaleNormal="100" zoomScaleSheetLayoutView="100" workbookViewId="0">
      <selection activeCell="V25" sqref="V25"/>
    </sheetView>
  </sheetViews>
  <sheetFormatPr defaultColWidth="9.1796875" defaultRowHeight="12.5"/>
  <cols>
    <col min="1" max="8" width="9.1796875" style="90"/>
    <col min="9" max="9" width="10.54296875" style="90" customWidth="1"/>
    <col min="10" max="10" width="8.453125" style="90" customWidth="1"/>
    <col min="11" max="16384" width="9.1796875" style="90"/>
  </cols>
  <sheetData>
    <row r="1" spans="1:10">
      <c r="A1" s="87"/>
      <c r="B1" s="88"/>
      <c r="C1" s="88"/>
      <c r="D1" s="88"/>
      <c r="E1" s="88"/>
      <c r="F1" s="88"/>
      <c r="G1" s="88"/>
      <c r="H1" s="88"/>
      <c r="I1" s="88"/>
      <c r="J1" s="89"/>
    </row>
    <row r="2" spans="1:10">
      <c r="A2" s="91"/>
      <c r="J2" s="92"/>
    </row>
    <row r="3" spans="1:10" ht="37">
      <c r="A3" s="726" t="s">
        <v>893</v>
      </c>
      <c r="B3" s="727"/>
      <c r="C3" s="727"/>
      <c r="D3" s="727"/>
      <c r="E3" s="727"/>
      <c r="F3" s="727"/>
      <c r="G3" s="727"/>
      <c r="H3" s="727"/>
      <c r="I3" s="727"/>
      <c r="J3" s="728"/>
    </row>
    <row r="4" spans="1:10" ht="15.75" customHeight="1">
      <c r="A4" s="726"/>
      <c r="B4" s="727"/>
      <c r="C4" s="727"/>
      <c r="D4" s="727"/>
      <c r="E4" s="727"/>
      <c r="F4" s="727"/>
      <c r="G4" s="727"/>
      <c r="H4" s="727"/>
      <c r="I4" s="727"/>
      <c r="J4" s="728"/>
    </row>
    <row r="5" spans="1:10" ht="33.5">
      <c r="A5" s="739" t="s">
        <v>922</v>
      </c>
      <c r="B5" s="740"/>
      <c r="C5" s="740"/>
      <c r="D5" s="740"/>
      <c r="E5" s="740"/>
      <c r="F5" s="740"/>
      <c r="G5" s="740"/>
      <c r="H5" s="740"/>
      <c r="I5" s="740"/>
      <c r="J5" s="737"/>
    </row>
    <row r="6" spans="1:10" s="738" customFormat="1" ht="30.5">
      <c r="A6" s="741" t="s">
        <v>925</v>
      </c>
      <c r="B6" s="742"/>
      <c r="C6" s="742"/>
      <c r="D6" s="742"/>
      <c r="E6" s="742"/>
      <c r="F6" s="742"/>
      <c r="G6" s="742"/>
      <c r="H6" s="742"/>
      <c r="I6" s="742"/>
      <c r="J6" s="737"/>
    </row>
    <row r="7" spans="1:10">
      <c r="A7" s="208"/>
      <c r="B7" s="206"/>
      <c r="C7" s="206"/>
      <c r="D7" s="206"/>
      <c r="E7" s="206"/>
      <c r="F7" s="206"/>
      <c r="G7" s="206"/>
      <c r="H7" s="206"/>
      <c r="I7" s="206"/>
      <c r="J7" s="207"/>
    </row>
    <row r="8" spans="1:10" ht="28">
      <c r="A8" s="994" t="s">
        <v>887</v>
      </c>
      <c r="B8" s="747"/>
      <c r="C8" s="993"/>
      <c r="D8" s="993"/>
      <c r="E8" s="993"/>
      <c r="F8" s="993"/>
      <c r="G8" s="993"/>
      <c r="H8" s="993"/>
      <c r="I8" s="993"/>
      <c r="J8" s="728"/>
    </row>
    <row r="9" spans="1:10">
      <c r="A9" s="208"/>
      <c r="B9" s="206"/>
      <c r="C9" s="206"/>
      <c r="D9" s="206"/>
      <c r="E9" s="206"/>
      <c r="F9" s="206"/>
      <c r="G9" s="206"/>
      <c r="H9" s="206"/>
      <c r="I9" s="206"/>
      <c r="J9" s="207"/>
    </row>
    <row r="10" spans="1:10" ht="28">
      <c r="A10" s="744" t="s">
        <v>1037</v>
      </c>
      <c r="B10" s="745"/>
      <c r="C10" s="745"/>
      <c r="D10" s="745"/>
      <c r="E10" s="745"/>
      <c r="F10" s="745"/>
      <c r="G10" s="745"/>
      <c r="H10" s="745"/>
      <c r="I10" s="745"/>
      <c r="J10" s="746"/>
    </row>
    <row r="11" spans="1:10" ht="12.75" customHeight="1">
      <c r="A11" s="208"/>
      <c r="B11" s="206"/>
      <c r="C11" s="743"/>
      <c r="D11" s="743"/>
      <c r="E11" s="743"/>
      <c r="F11" s="743"/>
      <c r="G11" s="743"/>
      <c r="H11" s="743"/>
      <c r="I11" s="206"/>
      <c r="J11" s="207"/>
    </row>
    <row r="12" spans="1:10">
      <c r="A12" s="91"/>
      <c r="J12" s="92"/>
    </row>
    <row r="13" spans="1:10">
      <c r="A13" s="91"/>
      <c r="J13" s="92"/>
    </row>
    <row r="14" spans="1:10">
      <c r="A14" s="91"/>
      <c r="J14" s="92"/>
    </row>
    <row r="15" spans="1:10">
      <c r="A15" s="91"/>
      <c r="J15" s="92"/>
    </row>
    <row r="16" spans="1:10">
      <c r="A16" s="91"/>
      <c r="E16"/>
      <c r="J16" s="92"/>
    </row>
    <row r="17" spans="1:10">
      <c r="A17" s="91"/>
      <c r="J17" s="92"/>
    </row>
    <row r="18" spans="1:10">
      <c r="A18" s="91"/>
      <c r="J18" s="92"/>
    </row>
    <row r="19" spans="1:10">
      <c r="A19" s="91"/>
      <c r="J19" s="92"/>
    </row>
    <row r="20" spans="1:10">
      <c r="A20" s="91"/>
      <c r="J20" s="92"/>
    </row>
    <row r="21" spans="1:10">
      <c r="A21" s="91"/>
      <c r="J21" s="92"/>
    </row>
    <row r="22" spans="1:10">
      <c r="A22" s="91"/>
      <c r="J22" s="92"/>
    </row>
    <row r="23" spans="1:10">
      <c r="A23" s="91"/>
      <c r="J23" s="92"/>
    </row>
    <row r="24" spans="1:10">
      <c r="A24" s="91"/>
      <c r="J24" s="92"/>
    </row>
    <row r="25" spans="1:10">
      <c r="A25" s="91"/>
      <c r="J25" s="92"/>
    </row>
    <row r="26" spans="1:10">
      <c r="A26" s="91"/>
      <c r="J26" s="92"/>
    </row>
    <row r="27" spans="1:10">
      <c r="A27" s="91"/>
      <c r="J27" s="92"/>
    </row>
    <row r="28" spans="1:10" ht="24.5">
      <c r="A28" s="91"/>
      <c r="C28" s="723" t="s">
        <v>586</v>
      </c>
      <c r="D28" s="723"/>
      <c r="E28" s="723"/>
      <c r="F28" s="723"/>
      <c r="G28" s="723"/>
      <c r="J28" s="92"/>
    </row>
    <row r="29" spans="1:10">
      <c r="A29" s="91"/>
      <c r="I29" s="596" t="s">
        <v>919</v>
      </c>
      <c r="J29" s="92"/>
    </row>
    <row r="30" spans="1:10">
      <c r="A30" s="91"/>
      <c r="C30" s="1377"/>
      <c r="D30" s="1378"/>
      <c r="E30" s="1378"/>
      <c r="F30" s="1378"/>
      <c r="G30" s="1379"/>
      <c r="I30" s="1392"/>
      <c r="J30" s="92"/>
    </row>
    <row r="31" spans="1:10">
      <c r="A31" s="91"/>
      <c r="C31" s="1380"/>
      <c r="D31" s="1381"/>
      <c r="E31" s="1381"/>
      <c r="F31" s="1381"/>
      <c r="G31" s="1382"/>
      <c r="I31" s="1393"/>
      <c r="J31" s="92"/>
    </row>
    <row r="32" spans="1:10">
      <c r="A32" s="91"/>
      <c r="C32" s="725" t="s">
        <v>70</v>
      </c>
      <c r="D32" s="725"/>
      <c r="E32" s="725"/>
      <c r="F32" s="725"/>
      <c r="G32" s="725"/>
      <c r="J32" s="92"/>
    </row>
    <row r="33" spans="1:10">
      <c r="A33" s="91"/>
      <c r="J33" s="92"/>
    </row>
    <row r="34" spans="1:10" ht="17.5" customHeight="1">
      <c r="A34" s="91"/>
      <c r="D34" s="206"/>
      <c r="E34" s="724"/>
      <c r="F34" s="724"/>
      <c r="G34" s="724"/>
      <c r="J34" s="92"/>
    </row>
    <row r="35" spans="1:10" ht="17.5" customHeight="1">
      <c r="A35" s="91"/>
      <c r="C35" s="1383"/>
      <c r="D35" s="1384"/>
      <c r="E35" s="1384"/>
      <c r="F35" s="1384"/>
      <c r="G35" s="1385"/>
      <c r="I35" s="596" t="s">
        <v>1115</v>
      </c>
      <c r="J35" s="92"/>
    </row>
    <row r="36" spans="1:10">
      <c r="A36" s="91"/>
      <c r="C36" s="1386"/>
      <c r="D36" s="1387"/>
      <c r="E36" s="1387"/>
      <c r="F36" s="1387"/>
      <c r="G36" s="1388"/>
      <c r="I36" s="1392"/>
      <c r="J36" s="92"/>
    </row>
    <row r="37" spans="1:10">
      <c r="A37" s="91"/>
      <c r="C37" s="1389"/>
      <c r="D37" s="1390"/>
      <c r="E37" s="1390"/>
      <c r="F37" s="1390"/>
      <c r="G37" s="1391"/>
      <c r="I37" s="1393"/>
      <c r="J37" s="92"/>
    </row>
    <row r="38" spans="1:10">
      <c r="A38" s="91"/>
      <c r="C38" s="725" t="s">
        <v>71</v>
      </c>
      <c r="D38" s="725"/>
      <c r="E38" s="725"/>
      <c r="F38" s="725"/>
      <c r="G38" s="725"/>
      <c r="H38" s="1253"/>
      <c r="I38" s="1253" t="s">
        <v>1114</v>
      </c>
      <c r="J38" s="92"/>
    </row>
    <row r="39" spans="1:10">
      <c r="A39" s="91"/>
      <c r="J39" s="92"/>
    </row>
    <row r="40" spans="1:10">
      <c r="A40" s="91"/>
      <c r="J40" s="92"/>
    </row>
    <row r="41" spans="1:10">
      <c r="A41" s="91"/>
      <c r="J41" s="92"/>
    </row>
    <row r="42" spans="1:10">
      <c r="A42" s="91"/>
      <c r="J42" s="92"/>
    </row>
    <row r="43" spans="1:10" ht="16.5">
      <c r="A43" s="720" t="s">
        <v>1036</v>
      </c>
      <c r="B43" s="721"/>
      <c r="C43" s="721"/>
      <c r="D43" s="1001"/>
      <c r="E43" s="1001"/>
      <c r="F43" s="1001"/>
      <c r="G43" s="1001"/>
      <c r="H43" s="1001"/>
      <c r="I43" s="721"/>
      <c r="J43" s="722"/>
    </row>
    <row r="44" spans="1:10" ht="16.5">
      <c r="A44" s="720" t="s">
        <v>1035</v>
      </c>
      <c r="B44" s="721"/>
      <c r="C44" s="721"/>
      <c r="D44" s="1001"/>
      <c r="E44" s="1001"/>
      <c r="F44" s="1001"/>
      <c r="G44" s="1001"/>
      <c r="H44" s="1001"/>
      <c r="I44" s="721"/>
      <c r="J44" s="722"/>
    </row>
    <row r="45" spans="1:10" ht="16.5">
      <c r="A45" s="720" t="s">
        <v>1020</v>
      </c>
      <c r="B45" s="721"/>
      <c r="C45" s="721"/>
      <c r="D45" s="1001"/>
      <c r="E45" s="1001"/>
      <c r="F45" s="1001"/>
      <c r="G45" s="1001"/>
      <c r="H45" s="1001"/>
      <c r="I45" s="721"/>
      <c r="J45" s="722"/>
    </row>
    <row r="46" spans="1:10">
      <c r="A46" s="91"/>
      <c r="J46" s="92"/>
    </row>
    <row r="47" spans="1:10" ht="13" thickBot="1">
      <c r="A47" s="94"/>
      <c r="B47" s="93"/>
      <c r="C47" s="93"/>
      <c r="D47" s="93"/>
      <c r="E47" s="93"/>
      <c r="F47" s="93"/>
      <c r="G47" s="93"/>
      <c r="H47" s="93"/>
      <c r="I47" s="93"/>
      <c r="J47" s="95"/>
    </row>
    <row r="52" spans="1:10" ht="16.5">
      <c r="A52" s="205"/>
      <c r="B52" s="205"/>
      <c r="C52" s="205"/>
      <c r="D52" s="205"/>
      <c r="E52" s="205"/>
      <c r="F52" s="205"/>
      <c r="G52" s="205"/>
      <c r="H52" s="205"/>
      <c r="I52" s="205"/>
      <c r="J52" s="205"/>
    </row>
    <row r="53" spans="1:10" ht="16.5">
      <c r="A53" s="205"/>
      <c r="B53" s="205"/>
      <c r="C53" s="205"/>
      <c r="D53" s="205"/>
      <c r="E53" s="205"/>
      <c r="F53" s="205"/>
      <c r="G53" s="205"/>
      <c r="H53" s="205"/>
      <c r="I53" s="205"/>
      <c r="J53" s="205"/>
    </row>
  </sheetData>
  <mergeCells count="4">
    <mergeCell ref="C30:G31"/>
    <mergeCell ref="C35:G37"/>
    <mergeCell ref="I30:I31"/>
    <mergeCell ref="I36:I37"/>
  </mergeCells>
  <printOptions horizontalCentered="1"/>
  <pageMargins left="0.81" right="0.55000000000000004" top="0.73" bottom="0.72" header="0.5" footer="0.5"/>
  <pageSetup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ummaryRight="0"/>
    <pageSetUpPr autoPageBreaks="0"/>
  </sheetPr>
  <dimension ref="A1:IV58"/>
  <sheetViews>
    <sheetView showGridLines="0" showOutlineSymbols="0" view="pageBreakPreview" zoomScale="60" zoomScaleNormal="90" workbookViewId="0">
      <selection activeCell="V25" sqref="V25"/>
    </sheetView>
  </sheetViews>
  <sheetFormatPr defaultColWidth="9" defaultRowHeight="13"/>
  <cols>
    <col min="1" max="1" width="98.1796875" style="13" customWidth="1"/>
    <col min="2" max="16384" width="9" style="13"/>
  </cols>
  <sheetData>
    <row r="1" spans="1:256">
      <c r="A1" s="1232" t="s">
        <v>1039</v>
      </c>
      <c r="B1" s="11"/>
      <c r="C1" s="11"/>
      <c r="D1" s="11"/>
    </row>
    <row r="3" spans="1:256" ht="17.5">
      <c r="A3" s="222" t="s">
        <v>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63"/>
    </row>
    <row r="5" spans="1:256">
      <c r="A5" s="263" t="s">
        <v>1</v>
      </c>
    </row>
    <row r="6" spans="1:256" ht="14">
      <c r="A6" s="263" t="s">
        <v>931</v>
      </c>
    </row>
    <row r="7" spans="1:256">
      <c r="A7" s="263"/>
    </row>
    <row r="8" spans="1:256">
      <c r="A8" s="263" t="s">
        <v>222</v>
      </c>
    </row>
    <row r="9" spans="1:256">
      <c r="A9" s="263"/>
    </row>
    <row r="10" spans="1:256" ht="12.75" customHeight="1">
      <c r="A10" s="263"/>
    </row>
    <row r="11" spans="1:256">
      <c r="A11" s="263" t="s">
        <v>627</v>
      </c>
    </row>
    <row r="12" spans="1:256">
      <c r="A12" s="263" t="s">
        <v>932</v>
      </c>
    </row>
    <row r="13" spans="1:256">
      <c r="A13" s="263" t="s">
        <v>626</v>
      </c>
    </row>
    <row r="14" spans="1:256">
      <c r="A14" s="1363"/>
    </row>
    <row r="15" spans="1:256" ht="15" customHeight="1">
      <c r="A15" s="1363" t="s">
        <v>772</v>
      </c>
    </row>
    <row r="16" spans="1:256" ht="15" customHeight="1">
      <c r="A16" s="1364"/>
    </row>
    <row r="17" spans="1:1" ht="15" customHeight="1">
      <c r="A17" s="1363"/>
    </row>
    <row r="18" spans="1:1" ht="15" customHeight="1">
      <c r="A18" s="1364"/>
    </row>
    <row r="19" spans="1:1" ht="15" customHeight="1">
      <c r="A19" s="1363"/>
    </row>
    <row r="20" spans="1:1">
      <c r="A20" s="263"/>
    </row>
    <row r="21" spans="1:1">
      <c r="A21" s="263" t="s">
        <v>951</v>
      </c>
    </row>
    <row r="22" spans="1:1">
      <c r="A22" s="263" t="s">
        <v>950</v>
      </c>
    </row>
    <row r="23" spans="1:1">
      <c r="A23" s="1363"/>
    </row>
    <row r="24" spans="1:1" ht="15" customHeight="1">
      <c r="A24" s="1363" t="s">
        <v>772</v>
      </c>
    </row>
    <row r="25" spans="1:1" ht="15" customHeight="1">
      <c r="A25" s="1364"/>
    </row>
    <row r="26" spans="1:1" ht="15" customHeight="1">
      <c r="A26" s="1363" t="s">
        <v>2</v>
      </c>
    </row>
    <row r="27" spans="1:1">
      <c r="A27" s="263"/>
    </row>
    <row r="28" spans="1:1">
      <c r="A28" s="263" t="s">
        <v>116</v>
      </c>
    </row>
    <row r="29" spans="1:1">
      <c r="A29" s="263" t="s">
        <v>3</v>
      </c>
    </row>
    <row r="30" spans="1:1">
      <c r="A30" s="263"/>
    </row>
    <row r="31" spans="1:1" ht="15" customHeight="1">
      <c r="A31" s="1363" t="s">
        <v>772</v>
      </c>
    </row>
    <row r="32" spans="1:1" ht="15" customHeight="1">
      <c r="A32" s="1364"/>
    </row>
    <row r="33" spans="1:1" ht="15" customHeight="1">
      <c r="A33" s="1363" t="s">
        <v>772</v>
      </c>
    </row>
    <row r="34" spans="1:1">
      <c r="A34" s="263"/>
    </row>
    <row r="35" spans="1:1">
      <c r="A35" s="263" t="s">
        <v>4</v>
      </c>
    </row>
    <row r="36" spans="1:1">
      <c r="A36" s="263" t="s">
        <v>117</v>
      </c>
    </row>
    <row r="37" spans="1:1">
      <c r="A37" s="1363"/>
    </row>
    <row r="38" spans="1:1" ht="15" customHeight="1">
      <c r="A38" s="1363" t="s">
        <v>772</v>
      </c>
    </row>
    <row r="39" spans="1:1" ht="15" customHeight="1">
      <c r="A39" s="1364"/>
    </row>
    <row r="40" spans="1:1" ht="15" customHeight="1">
      <c r="A40" s="1363" t="s">
        <v>772</v>
      </c>
    </row>
    <row r="41" spans="1:1">
      <c r="A41" s="263"/>
    </row>
    <row r="42" spans="1:1">
      <c r="A42" s="263" t="s">
        <v>5</v>
      </c>
    </row>
    <row r="43" spans="1:1">
      <c r="A43" s="1363"/>
    </row>
    <row r="44" spans="1:1" ht="15" customHeight="1">
      <c r="A44" s="1363" t="s">
        <v>772</v>
      </c>
    </row>
    <row r="45" spans="1:1" ht="15" customHeight="1">
      <c r="A45" s="1364"/>
    </row>
    <row r="46" spans="1:1" ht="15" customHeight="1">
      <c r="A46" s="1363" t="s">
        <v>772</v>
      </c>
    </row>
    <row r="47" spans="1:1" ht="15" customHeight="1">
      <c r="A47" s="1364"/>
    </row>
    <row r="48" spans="1:1" ht="15" customHeight="1">
      <c r="A48" s="1363"/>
    </row>
    <row r="49" spans="1:256" ht="15" customHeight="1">
      <c r="A49" s="1364"/>
    </row>
    <row r="50" spans="1:256" ht="15" customHeight="1">
      <c r="A50" s="1363" t="s">
        <v>772</v>
      </c>
    </row>
    <row r="51" spans="1:256" ht="15" customHeight="1">
      <c r="A51" s="1364"/>
    </row>
    <row r="52" spans="1:256" ht="15" customHeight="1">
      <c r="A52" s="44"/>
    </row>
    <row r="53" spans="1:256" ht="17.5">
      <c r="A53" s="264" t="s">
        <v>638</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c r="A54" s="14"/>
    </row>
    <row r="55" spans="1:256">
      <c r="A55" s="14"/>
    </row>
    <row r="56" spans="1:256">
      <c r="A56" s="14"/>
    </row>
    <row r="57" spans="1:256">
      <c r="A57" s="15"/>
    </row>
    <row r="58" spans="1:256">
      <c r="A58" s="14"/>
    </row>
  </sheetData>
  <sheetProtection algorithmName="SHA-512" hashValue="P87heJRGmLsAArg4XQfg9RBI/26bh/Tq/z1mKPeeUG57dZbKVh4zGLVSYVAE6b5DoBCA6jWhYPJJ1xID/OEqaA==" saltValue="ETYBLK048InSsObi9177iw==" spinCount="100000" sheet="1" objects="1" scenarios="1"/>
  <printOptions horizontalCentered="1"/>
  <pageMargins left="0.81" right="0.4" top="0.5" bottom="0" header="0.33" footer="0.12"/>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autoPageBreaks="0"/>
  </sheetPr>
  <dimension ref="A1:IV43"/>
  <sheetViews>
    <sheetView showGridLines="0" showOutlineSymbols="0" topLeftCell="A11" zoomScale="90" zoomScaleNormal="90" workbookViewId="0">
      <selection activeCell="C23" sqref="C23"/>
    </sheetView>
  </sheetViews>
  <sheetFormatPr defaultColWidth="9" defaultRowHeight="13"/>
  <cols>
    <col min="1" max="1" width="5.81640625" style="12" customWidth="1"/>
    <col min="2" max="2" width="35.81640625" style="12" customWidth="1"/>
    <col min="3" max="3" width="13" style="12" customWidth="1"/>
    <col min="4" max="4" width="21.453125" style="12" customWidth="1"/>
    <col min="5" max="5" width="11.1796875" style="12" customWidth="1"/>
    <col min="6" max="6" width="4.81640625" style="12" bestFit="1" customWidth="1"/>
    <col min="7" max="7" width="8.54296875" style="12" customWidth="1"/>
    <col min="8" max="16384" width="9" style="13"/>
  </cols>
  <sheetData>
    <row r="1" spans="1:256">
      <c r="A1" s="1232" t="s">
        <v>1041</v>
      </c>
    </row>
    <row r="3" spans="1:256" ht="18.75" customHeight="1">
      <c r="A3" s="119" t="s">
        <v>6</v>
      </c>
      <c r="B3" s="265"/>
      <c r="C3" s="265"/>
      <c r="D3" s="265"/>
      <c r="E3" s="265"/>
      <c r="F3" s="265"/>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ht="10.5" customHeight="1">
      <c r="A4" s="263"/>
      <c r="B4" s="263"/>
      <c r="C4" s="263"/>
      <c r="D4" s="263"/>
      <c r="E4" s="263"/>
      <c r="F4" s="263"/>
    </row>
    <row r="5" spans="1:256" ht="14">
      <c r="A5" s="266" t="s">
        <v>912</v>
      </c>
      <c r="B5" s="140"/>
      <c r="C5" s="263"/>
      <c r="D5" s="263"/>
      <c r="E5" s="263"/>
      <c r="F5" s="263"/>
    </row>
    <row r="6" spans="1:256" ht="14">
      <c r="A6" s="267" t="s">
        <v>622</v>
      </c>
      <c r="B6" s="140"/>
      <c r="C6" s="263"/>
      <c r="D6" s="263"/>
      <c r="E6" s="263"/>
      <c r="F6" s="263"/>
    </row>
    <row r="7" spans="1:256" ht="14">
      <c r="A7" s="266" t="s">
        <v>933</v>
      </c>
      <c r="B7" s="140"/>
      <c r="C7" s="263"/>
      <c r="D7" s="263"/>
      <c r="E7" s="263"/>
      <c r="F7" s="263"/>
    </row>
    <row r="8" spans="1:256" ht="14">
      <c r="A8" s="266" t="s">
        <v>934</v>
      </c>
      <c r="B8" s="140"/>
      <c r="C8" s="263"/>
      <c r="D8" s="263"/>
      <c r="E8" s="263"/>
      <c r="F8" s="263"/>
    </row>
    <row r="9" spans="1:256" ht="14">
      <c r="A9" s="266" t="s">
        <v>935</v>
      </c>
      <c r="B9" s="140"/>
      <c r="C9" s="268"/>
      <c r="D9" s="268"/>
      <c r="E9" s="268"/>
      <c r="F9" s="268"/>
    </row>
    <row r="10" spans="1:256" ht="13.5" thickBot="1">
      <c r="A10" s="268"/>
      <c r="B10" s="140"/>
      <c r="C10" s="268"/>
      <c r="D10" s="268"/>
      <c r="E10" s="268"/>
      <c r="F10" s="268"/>
    </row>
    <row r="11" spans="1:256">
      <c r="A11" s="211" t="s">
        <v>773</v>
      </c>
      <c r="B11" s="211" t="s">
        <v>8</v>
      </c>
      <c r="C11" s="211" t="s">
        <v>9</v>
      </c>
      <c r="D11" s="211" t="s">
        <v>10</v>
      </c>
      <c r="E11" s="211" t="s">
        <v>7</v>
      </c>
      <c r="F11" s="211" t="s">
        <v>773</v>
      </c>
    </row>
    <row r="12" spans="1:256">
      <c r="A12" s="212" t="s">
        <v>774</v>
      </c>
      <c r="B12" s="212"/>
      <c r="C12" s="212" t="s">
        <v>12</v>
      </c>
      <c r="D12" s="755"/>
      <c r="E12" s="212" t="s">
        <v>11</v>
      </c>
      <c r="F12" s="212" t="s">
        <v>774</v>
      </c>
    </row>
    <row r="13" spans="1:256">
      <c r="A13" s="212" t="s">
        <v>775</v>
      </c>
      <c r="B13" s="212"/>
      <c r="C13" s="212"/>
      <c r="D13" s="755"/>
      <c r="E13" s="212" t="s">
        <v>13</v>
      </c>
      <c r="F13" s="212" t="s">
        <v>775</v>
      </c>
    </row>
    <row r="14" spans="1:256" ht="13.5" thickBot="1">
      <c r="A14" s="213"/>
      <c r="B14" s="213" t="s">
        <v>776</v>
      </c>
      <c r="C14" s="213" t="s">
        <v>777</v>
      </c>
      <c r="D14" s="213" t="s">
        <v>778</v>
      </c>
      <c r="E14" s="213" t="s">
        <v>779</v>
      </c>
      <c r="F14" s="213"/>
    </row>
    <row r="15" spans="1:256" ht="24.75" customHeight="1">
      <c r="A15" s="218">
        <v>1</v>
      </c>
      <c r="B15" s="1368"/>
      <c r="C15" s="1090"/>
      <c r="D15" s="1368"/>
      <c r="E15" s="1233" t="s">
        <v>14</v>
      </c>
      <c r="F15" s="218">
        <v>1</v>
      </c>
    </row>
    <row r="16" spans="1:256" ht="24.75" customHeight="1">
      <c r="A16" s="218">
        <v>2</v>
      </c>
      <c r="B16" s="1369"/>
      <c r="C16" s="1090"/>
      <c r="D16" s="1368"/>
      <c r="E16" s="1090"/>
      <c r="F16" s="218">
        <v>2</v>
      </c>
    </row>
    <row r="17" spans="1:6" ht="24.75" customHeight="1">
      <c r="A17" s="218">
        <v>3</v>
      </c>
      <c r="B17" s="1368"/>
      <c r="C17" s="1090"/>
      <c r="D17" s="1368"/>
      <c r="E17" s="1090"/>
      <c r="F17" s="218">
        <v>3</v>
      </c>
    </row>
    <row r="18" spans="1:6" ht="24.75" customHeight="1">
      <c r="A18" s="218">
        <v>4</v>
      </c>
      <c r="B18" s="1368"/>
      <c r="C18" s="1090"/>
      <c r="D18" s="1368"/>
      <c r="E18" s="1090"/>
      <c r="F18" s="218">
        <v>4</v>
      </c>
    </row>
    <row r="19" spans="1:6" ht="24.75" customHeight="1">
      <c r="A19" s="218">
        <v>5</v>
      </c>
      <c r="B19" s="1368"/>
      <c r="C19" s="1090"/>
      <c r="D19" s="1368"/>
      <c r="E19" s="1090"/>
      <c r="F19" s="218">
        <v>5</v>
      </c>
    </row>
    <row r="20" spans="1:6" ht="24.75" customHeight="1">
      <c r="A20" s="218">
        <v>6</v>
      </c>
      <c r="B20" s="1368"/>
      <c r="C20" s="1090"/>
      <c r="D20" s="1368"/>
      <c r="E20" s="1090"/>
      <c r="F20" s="218">
        <v>6</v>
      </c>
    </row>
    <row r="21" spans="1:6" ht="24.75" customHeight="1">
      <c r="A21" s="218">
        <v>7</v>
      </c>
      <c r="B21" s="1368"/>
      <c r="C21" s="1090"/>
      <c r="D21" s="1368"/>
      <c r="E21" s="1090"/>
      <c r="F21" s="218">
        <v>7</v>
      </c>
    </row>
    <row r="22" spans="1:6" ht="24.75" customHeight="1">
      <c r="A22" s="218">
        <v>8</v>
      </c>
      <c r="B22" s="1368"/>
      <c r="C22" s="1090"/>
      <c r="D22" s="1368"/>
      <c r="E22" s="1090"/>
      <c r="F22" s="218">
        <v>8</v>
      </c>
    </row>
    <row r="23" spans="1:6" ht="24.75" customHeight="1">
      <c r="A23" s="218">
        <v>9</v>
      </c>
      <c r="B23" s="1368"/>
      <c r="C23" s="1090"/>
      <c r="D23" s="1368"/>
      <c r="E23" s="1090"/>
      <c r="F23" s="218">
        <v>9</v>
      </c>
    </row>
    <row r="24" spans="1:6" ht="24.75" customHeight="1">
      <c r="A24" s="218">
        <v>10</v>
      </c>
      <c r="B24" s="1368"/>
      <c r="C24" s="1090"/>
      <c r="D24" s="1368"/>
      <c r="E24" s="1090"/>
      <c r="F24" s="218">
        <v>10</v>
      </c>
    </row>
    <row r="25" spans="1:6" ht="24.75" customHeight="1">
      <c r="A25" s="218">
        <v>11</v>
      </c>
      <c r="B25" s="1368"/>
      <c r="C25" s="1090"/>
      <c r="D25" s="1368"/>
      <c r="E25" s="1090"/>
      <c r="F25" s="218">
        <v>11</v>
      </c>
    </row>
    <row r="26" spans="1:6" ht="24.75" customHeight="1">
      <c r="A26" s="218">
        <v>12</v>
      </c>
      <c r="B26" s="1368"/>
      <c r="C26" s="1090"/>
      <c r="D26" s="1368"/>
      <c r="E26" s="1090"/>
      <c r="F26" s="218">
        <v>12</v>
      </c>
    </row>
    <row r="27" spans="1:6" ht="24.75" customHeight="1">
      <c r="A27" s="218">
        <v>13</v>
      </c>
      <c r="B27" s="1368"/>
      <c r="C27" s="1090"/>
      <c r="D27" s="1368"/>
      <c r="E27" s="1090"/>
      <c r="F27" s="218">
        <v>13</v>
      </c>
    </row>
    <row r="28" spans="1:6" ht="24.75" customHeight="1">
      <c r="A28" s="218">
        <v>14</v>
      </c>
      <c r="B28" s="1368"/>
      <c r="C28" s="1090"/>
      <c r="D28" s="1368"/>
      <c r="E28" s="1090"/>
      <c r="F28" s="218">
        <v>14</v>
      </c>
    </row>
    <row r="29" spans="1:6" ht="24.75" customHeight="1">
      <c r="A29" s="218">
        <v>15</v>
      </c>
      <c r="B29" s="1368"/>
      <c r="C29" s="1090"/>
      <c r="D29" s="1368"/>
      <c r="E29" s="1090"/>
      <c r="F29" s="218">
        <v>15</v>
      </c>
    </row>
    <row r="30" spans="1:6" ht="24.75" customHeight="1">
      <c r="A30" s="218">
        <v>16</v>
      </c>
      <c r="B30" s="1368"/>
      <c r="C30" s="1090"/>
      <c r="D30" s="1368"/>
      <c r="E30" s="1090"/>
      <c r="F30" s="218">
        <v>16</v>
      </c>
    </row>
    <row r="31" spans="1:6" ht="24.75" customHeight="1">
      <c r="A31" s="18">
        <v>17</v>
      </c>
      <c r="B31" s="1370"/>
      <c r="C31" s="1235"/>
      <c r="D31" s="1370"/>
      <c r="E31" s="1235"/>
      <c r="F31" s="18">
        <v>17</v>
      </c>
    </row>
    <row r="32" spans="1:6" ht="24.75" customHeight="1">
      <c r="A32" s="18">
        <v>18</v>
      </c>
      <c r="B32" s="1370"/>
      <c r="C32" s="1235"/>
      <c r="D32" s="1370"/>
      <c r="E32" s="1235"/>
      <c r="F32" s="18">
        <v>18</v>
      </c>
    </row>
    <row r="33" spans="1:6" ht="24.75" customHeight="1">
      <c r="A33" s="18">
        <v>19</v>
      </c>
      <c r="B33" s="1370"/>
      <c r="C33" s="1235"/>
      <c r="D33" s="1370"/>
      <c r="E33" s="1235"/>
      <c r="F33" s="18">
        <v>19</v>
      </c>
    </row>
    <row r="34" spans="1:6" ht="24.75" customHeight="1" thickBot="1">
      <c r="A34" s="213">
        <v>20</v>
      </c>
      <c r="B34" s="1371"/>
      <c r="C34" s="1236"/>
      <c r="D34" s="1371"/>
      <c r="E34" s="1236"/>
      <c r="F34" s="213">
        <v>20</v>
      </c>
    </row>
    <row r="35" spans="1:6">
      <c r="A35" s="269"/>
      <c r="B35" s="43"/>
      <c r="C35" s="43"/>
      <c r="D35" s="43"/>
      <c r="E35" s="43"/>
      <c r="F35" s="269"/>
    </row>
    <row r="36" spans="1:6">
      <c r="A36" s="269"/>
      <c r="B36" s="43"/>
      <c r="C36" s="43"/>
      <c r="D36" s="43"/>
      <c r="E36" s="43"/>
      <c r="F36" s="269"/>
    </row>
    <row r="37" spans="1:6">
      <c r="A37" s="269"/>
      <c r="B37" s="43"/>
      <c r="C37" s="43"/>
      <c r="D37" s="43"/>
      <c r="E37" s="43"/>
      <c r="F37" s="269"/>
    </row>
    <row r="38" spans="1:6" ht="17.5">
      <c r="A38" s="270" t="s">
        <v>639</v>
      </c>
      <c r="B38" s="265"/>
      <c r="C38" s="1266"/>
      <c r="D38" s="265"/>
      <c r="E38" s="265"/>
      <c r="F38" s="265"/>
    </row>
    <row r="39" spans="1:6">
      <c r="A39" s="13"/>
      <c r="B39" s="13"/>
      <c r="C39" s="13"/>
      <c r="D39" s="13"/>
      <c r="E39" s="13"/>
      <c r="F39" s="13"/>
    </row>
    <row r="40" spans="1:6">
      <c r="A40" s="13"/>
      <c r="B40" s="13"/>
      <c r="C40" s="13"/>
      <c r="D40" s="13"/>
      <c r="E40" s="13"/>
      <c r="F40" s="13"/>
    </row>
    <row r="41" spans="1:6">
      <c r="A41" s="13"/>
      <c r="B41" s="13"/>
      <c r="C41" s="13"/>
      <c r="D41" s="13"/>
      <c r="E41" s="13"/>
      <c r="F41" s="13"/>
    </row>
    <row r="42" spans="1:6">
      <c r="A42" s="13"/>
      <c r="B42" s="13"/>
      <c r="C42" s="13"/>
      <c r="D42" s="13"/>
      <c r="E42" s="13"/>
      <c r="F42" s="13"/>
    </row>
    <row r="43" spans="1:6">
      <c r="A43" s="13"/>
      <c r="B43" s="15"/>
      <c r="C43" s="13"/>
      <c r="D43" s="13"/>
      <c r="E43" s="13"/>
      <c r="F43" s="13"/>
    </row>
  </sheetData>
  <sheetProtection algorithmName="SHA-512" hashValue="9tX0CYReWjBWoVn52/UpiH0NXfpKIDKwjDXytySuBYsQB3kjD7AIed2mFxhOf98dAm0udaIgPw3fgPY0cU4++A==" saltValue="n66jlug8zrQDvLQiVJXgBw==" spinCount="100000" sheet="1" objects="1" scenarios="1"/>
  <printOptions horizontalCentered="1"/>
  <pageMargins left="0.81" right="0.4" top="0.5" bottom="0" header="0.33" footer="0.12"/>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ummaryRight="0"/>
  </sheetPr>
  <dimension ref="A1:F42"/>
  <sheetViews>
    <sheetView showGridLines="0" showOutlineSymbols="0" topLeftCell="B1" zoomScale="90" zoomScaleNormal="90" workbookViewId="0">
      <selection activeCell="Q26" sqref="Q26"/>
    </sheetView>
  </sheetViews>
  <sheetFormatPr defaultColWidth="9.1796875" defaultRowHeight="13"/>
  <cols>
    <col min="1" max="1" width="5" style="13" customWidth="1"/>
    <col min="2" max="2" width="25.54296875" style="12" customWidth="1"/>
    <col min="3" max="3" width="34.54296875" style="12" customWidth="1"/>
    <col min="4" max="4" width="11.54296875" style="12" customWidth="1"/>
    <col min="5" max="5" width="12.81640625" style="12" customWidth="1"/>
    <col min="6" max="6" width="5" style="12" customWidth="1"/>
    <col min="7" max="16384" width="9.1796875" style="12"/>
  </cols>
  <sheetData>
    <row r="1" spans="1:6">
      <c r="A1" s="1232" t="s">
        <v>1042</v>
      </c>
    </row>
    <row r="3" spans="1:6" ht="18.75" customHeight="1">
      <c r="A3" s="119" t="s">
        <v>15</v>
      </c>
      <c r="B3" s="619"/>
      <c r="C3" s="619"/>
      <c r="D3" s="619"/>
      <c r="E3" s="619"/>
      <c r="F3" s="619"/>
    </row>
    <row r="4" spans="1:6" ht="12.75" customHeight="1">
      <c r="A4" s="263"/>
      <c r="B4" s="140"/>
      <c r="C4" s="140"/>
      <c r="D4" s="140"/>
      <c r="E4" s="140"/>
      <c r="F4" s="140"/>
    </row>
    <row r="5" spans="1:6">
      <c r="A5" s="263"/>
      <c r="B5" s="263" t="s">
        <v>16</v>
      </c>
      <c r="C5" s="140"/>
      <c r="D5" s="140"/>
      <c r="E5" s="140"/>
      <c r="F5" s="140"/>
    </row>
    <row r="6" spans="1:6">
      <c r="A6" s="263"/>
      <c r="B6" s="263" t="s">
        <v>17</v>
      </c>
      <c r="C6" s="140"/>
      <c r="D6" s="140"/>
      <c r="E6" s="140"/>
      <c r="F6" s="140"/>
    </row>
    <row r="7" spans="1:6">
      <c r="A7" s="263"/>
      <c r="B7" s="263" t="s">
        <v>223</v>
      </c>
      <c r="C7" s="140"/>
      <c r="D7" s="140"/>
      <c r="E7" s="140"/>
      <c r="F7" s="140"/>
    </row>
    <row r="8" spans="1:6" ht="12" customHeight="1">
      <c r="A8" s="263"/>
      <c r="B8" s="263" t="s">
        <v>780</v>
      </c>
      <c r="C8" s="140"/>
      <c r="D8" s="140"/>
      <c r="E8" s="140"/>
      <c r="F8" s="140"/>
    </row>
    <row r="9" spans="1:6" ht="13.5" thickBot="1">
      <c r="A9" s="263"/>
      <c r="B9" s="140"/>
      <c r="C9" s="140"/>
      <c r="D9" s="140"/>
      <c r="E9" s="140"/>
      <c r="F9" s="140"/>
    </row>
    <row r="10" spans="1:6" ht="13.5" thickBot="1">
      <c r="A10" s="209" t="s">
        <v>773</v>
      </c>
      <c r="B10" s="209" t="s">
        <v>20</v>
      </c>
      <c r="C10" s="209" t="s">
        <v>18</v>
      </c>
      <c r="D10" s="271" t="s">
        <v>19</v>
      </c>
      <c r="E10" s="272"/>
      <c r="F10" s="209" t="s">
        <v>773</v>
      </c>
    </row>
    <row r="11" spans="1:6">
      <c r="A11" s="210" t="s">
        <v>774</v>
      </c>
      <c r="B11" s="757"/>
      <c r="C11" s="210" t="s">
        <v>21</v>
      </c>
      <c r="D11" s="217" t="s">
        <v>22</v>
      </c>
      <c r="E11" s="217" t="s">
        <v>23</v>
      </c>
      <c r="F11" s="210" t="s">
        <v>774</v>
      </c>
    </row>
    <row r="12" spans="1:6">
      <c r="A12" s="210" t="s">
        <v>775</v>
      </c>
      <c r="B12" s="757"/>
      <c r="C12" s="210" t="s">
        <v>24</v>
      </c>
      <c r="D12" s="217" t="s">
        <v>25</v>
      </c>
      <c r="E12" s="217" t="s">
        <v>26</v>
      </c>
      <c r="F12" s="210" t="s">
        <v>775</v>
      </c>
    </row>
    <row r="13" spans="1:6" ht="13.5" thickBot="1">
      <c r="A13" s="36"/>
      <c r="B13" s="215" t="s">
        <v>776</v>
      </c>
      <c r="C13" s="215" t="s">
        <v>777</v>
      </c>
      <c r="D13" s="273" t="s">
        <v>778</v>
      </c>
      <c r="E13" s="273" t="s">
        <v>779</v>
      </c>
      <c r="F13" s="36"/>
    </row>
    <row r="14" spans="1:6" ht="25" customHeight="1">
      <c r="A14" s="218">
        <v>1</v>
      </c>
      <c r="B14" s="1369"/>
      <c r="C14" s="1268"/>
      <c r="D14" s="1237"/>
      <c r="E14" s="1237"/>
      <c r="F14" s="218">
        <v>1</v>
      </c>
    </row>
    <row r="15" spans="1:6" ht="25" customHeight="1">
      <c r="A15" s="218">
        <v>2</v>
      </c>
      <c r="B15" s="1369"/>
      <c r="C15" s="1268"/>
      <c r="D15" s="1237"/>
      <c r="E15" s="1237"/>
      <c r="F15" s="218">
        <v>2</v>
      </c>
    </row>
    <row r="16" spans="1:6" ht="25" customHeight="1">
      <c r="A16" s="218">
        <v>3</v>
      </c>
      <c r="B16" s="1369"/>
      <c r="C16" s="1268"/>
      <c r="D16" s="1237"/>
      <c r="E16" s="1237"/>
      <c r="F16" s="218">
        <v>3</v>
      </c>
    </row>
    <row r="17" spans="1:6" ht="25" customHeight="1">
      <c r="A17" s="218">
        <v>4</v>
      </c>
      <c r="B17" s="1369"/>
      <c r="C17" s="1268"/>
      <c r="D17" s="1237"/>
      <c r="E17" s="1237"/>
      <c r="F17" s="218">
        <v>4</v>
      </c>
    </row>
    <row r="18" spans="1:6" ht="25" customHeight="1">
      <c r="A18" s="218">
        <v>5</v>
      </c>
      <c r="B18" s="1369"/>
      <c r="C18" s="1268"/>
      <c r="D18" s="1237"/>
      <c r="E18" s="1237"/>
      <c r="F18" s="218">
        <v>5</v>
      </c>
    </row>
    <row r="19" spans="1:6" ht="25" customHeight="1">
      <c r="A19" s="218">
        <v>6</v>
      </c>
      <c r="B19" s="1369"/>
      <c r="C19" s="1268"/>
      <c r="D19" s="1237"/>
      <c r="E19" s="1237"/>
      <c r="F19" s="218">
        <v>6</v>
      </c>
    </row>
    <row r="20" spans="1:6" ht="25" customHeight="1">
      <c r="A20" s="18">
        <v>7</v>
      </c>
      <c r="B20" s="1372"/>
      <c r="C20" s="1269"/>
      <c r="D20" s="1238"/>
      <c r="E20" s="1238"/>
      <c r="F20" s="18">
        <v>7</v>
      </c>
    </row>
    <row r="21" spans="1:6" ht="25" customHeight="1">
      <c r="A21" s="18">
        <v>8</v>
      </c>
      <c r="B21" s="1372"/>
      <c r="C21" s="1269"/>
      <c r="D21" s="1238"/>
      <c r="E21" s="1238"/>
      <c r="F21" s="18">
        <v>8</v>
      </c>
    </row>
    <row r="22" spans="1:6" ht="25" customHeight="1">
      <c r="A22" s="18">
        <v>9</v>
      </c>
      <c r="B22" s="1372"/>
      <c r="C22" s="1269"/>
      <c r="D22" s="1238"/>
      <c r="E22" s="1238"/>
      <c r="F22" s="18">
        <v>9</v>
      </c>
    </row>
    <row r="23" spans="1:6" ht="25" customHeight="1">
      <c r="A23" s="18">
        <v>10</v>
      </c>
      <c r="B23" s="1372"/>
      <c r="C23" s="1269"/>
      <c r="D23" s="1238"/>
      <c r="E23" s="1238"/>
      <c r="F23" s="18">
        <v>10</v>
      </c>
    </row>
    <row r="24" spans="1:6" ht="25" customHeight="1">
      <c r="A24" s="18">
        <v>11</v>
      </c>
      <c r="B24" s="1372"/>
      <c r="C24" s="1269"/>
      <c r="D24" s="1238"/>
      <c r="E24" s="1238"/>
      <c r="F24" s="18">
        <v>11</v>
      </c>
    </row>
    <row r="25" spans="1:6" ht="25" customHeight="1">
      <c r="A25" s="18">
        <v>12</v>
      </c>
      <c r="B25" s="1372"/>
      <c r="C25" s="1269"/>
      <c r="D25" s="1238"/>
      <c r="E25" s="1238"/>
      <c r="F25" s="18">
        <v>12</v>
      </c>
    </row>
    <row r="26" spans="1:6" ht="25" customHeight="1">
      <c r="A26" s="18">
        <v>13</v>
      </c>
      <c r="B26" s="1372"/>
      <c r="C26" s="1269"/>
      <c r="D26" s="1238"/>
      <c r="E26" s="1238"/>
      <c r="F26" s="18">
        <v>13</v>
      </c>
    </row>
    <row r="27" spans="1:6" ht="25" customHeight="1">
      <c r="A27" s="18">
        <v>14</v>
      </c>
      <c r="B27" s="1372"/>
      <c r="C27" s="1269"/>
      <c r="D27" s="1238"/>
      <c r="E27" s="1238"/>
      <c r="F27" s="18">
        <v>14</v>
      </c>
    </row>
    <row r="28" spans="1:6" ht="25" customHeight="1">
      <c r="A28" s="18">
        <v>15</v>
      </c>
      <c r="B28" s="1372"/>
      <c r="C28" s="1269"/>
      <c r="D28" s="1238"/>
      <c r="E28" s="1238"/>
      <c r="F28" s="18">
        <v>15</v>
      </c>
    </row>
    <row r="29" spans="1:6" ht="25" customHeight="1">
      <c r="A29" s="18">
        <v>16</v>
      </c>
      <c r="B29" s="1372"/>
      <c r="C29" s="1269"/>
      <c r="D29" s="1238"/>
      <c r="E29" s="1238"/>
      <c r="F29" s="18">
        <v>16</v>
      </c>
    </row>
    <row r="30" spans="1:6" ht="25" customHeight="1">
      <c r="A30" s="18">
        <v>17</v>
      </c>
      <c r="B30" s="1372"/>
      <c r="C30" s="1269"/>
      <c r="D30" s="1238"/>
      <c r="E30" s="1238"/>
      <c r="F30" s="18">
        <v>17</v>
      </c>
    </row>
    <row r="31" spans="1:6" ht="25" customHeight="1">
      <c r="A31" s="18">
        <v>18</v>
      </c>
      <c r="B31" s="1372"/>
      <c r="C31" s="1269"/>
      <c r="D31" s="1238"/>
      <c r="E31" s="1238"/>
      <c r="F31" s="18">
        <v>18</v>
      </c>
    </row>
    <row r="32" spans="1:6" ht="25" customHeight="1">
      <c r="A32" s="18">
        <v>19</v>
      </c>
      <c r="B32" s="1372"/>
      <c r="C32" s="1269"/>
      <c r="D32" s="1238"/>
      <c r="E32" s="1238"/>
      <c r="F32" s="18">
        <v>19</v>
      </c>
    </row>
    <row r="33" spans="1:6" ht="25" customHeight="1" thickBot="1">
      <c r="A33" s="213">
        <v>20</v>
      </c>
      <c r="B33" s="1373"/>
      <c r="C33" s="1270"/>
      <c r="D33" s="1239"/>
      <c r="E33" s="1239"/>
      <c r="F33" s="213">
        <v>20</v>
      </c>
    </row>
    <row r="34" spans="1:6">
      <c r="A34" s="269"/>
      <c r="B34" s="618"/>
      <c r="C34" s="618"/>
      <c r="D34" s="618"/>
      <c r="E34" s="618"/>
      <c r="F34" s="269"/>
    </row>
    <row r="35" spans="1:6">
      <c r="A35" s="269"/>
      <c r="B35" s="618"/>
      <c r="C35" s="618"/>
      <c r="D35" s="618"/>
      <c r="E35" s="618"/>
      <c r="F35" s="269"/>
    </row>
    <row r="36" spans="1:6">
      <c r="A36" s="269"/>
      <c r="B36" s="618"/>
      <c r="C36" s="618"/>
      <c r="D36" s="618"/>
      <c r="E36" s="618"/>
      <c r="F36" s="269"/>
    </row>
    <row r="37" spans="1:6">
      <c r="A37" s="269"/>
      <c r="B37" s="618"/>
      <c r="C37" s="618"/>
      <c r="D37" s="618"/>
      <c r="E37" s="618"/>
      <c r="F37" s="269"/>
    </row>
    <row r="38" spans="1:6" ht="18" customHeight="1">
      <c r="A38" s="274" t="s">
        <v>640</v>
      </c>
      <c r="B38" s="617"/>
      <c r="C38" s="1267"/>
      <c r="D38" s="617"/>
      <c r="E38" s="617"/>
      <c r="F38" s="617"/>
    </row>
    <row r="42" spans="1:6">
      <c r="B42" s="15"/>
    </row>
  </sheetData>
  <sheetProtection algorithmName="SHA-512" hashValue="DVpeRmetMhghOA09oqPAbR9jk1SMpY8Nd//+r8yMB/HZrDCKKBOzQkCw/KM34vcDxNWOePTBbvSGoHK7OkmZVA==" saltValue="BeqJ23BtPczvI9Y5NkawEg==" spinCount="100000" sheet="1" objects="1" scenarios="1"/>
  <printOptions horizontalCentered="1"/>
  <pageMargins left="0.81" right="0.4" top="0.5" bottom="0" header="0.33" footer="0.1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ummaryRight="0"/>
    <pageSetUpPr autoPageBreaks="0"/>
  </sheetPr>
  <dimension ref="A1:E35"/>
  <sheetViews>
    <sheetView showGridLines="0" showOutlineSymbols="0" view="pageBreakPreview" zoomScale="60" zoomScaleNormal="90" workbookViewId="0">
      <selection activeCell="L12" sqref="L12"/>
    </sheetView>
  </sheetViews>
  <sheetFormatPr defaultColWidth="9.1796875" defaultRowHeight="13"/>
  <cols>
    <col min="1" max="1" width="5" style="13" customWidth="1"/>
    <col min="2" max="2" width="47.54296875" style="12" customWidth="1"/>
    <col min="3" max="3" width="19.1796875" style="12" customWidth="1"/>
    <col min="4" max="4" width="16.453125" style="12" customWidth="1"/>
    <col min="5" max="5" width="5" style="12" customWidth="1"/>
    <col min="6" max="16384" width="9.1796875" style="12"/>
  </cols>
  <sheetData>
    <row r="1" spans="1:5">
      <c r="A1" s="1232" t="s">
        <v>1041</v>
      </c>
    </row>
    <row r="2" spans="1:5">
      <c r="A2" s="23"/>
    </row>
    <row r="4" spans="1:5" ht="17.5">
      <c r="A4" s="119" t="s">
        <v>27</v>
      </c>
      <c r="B4" s="619"/>
      <c r="C4" s="141"/>
      <c r="D4" s="619"/>
      <c r="E4" s="619"/>
    </row>
    <row r="5" spans="1:5">
      <c r="A5" s="263"/>
      <c r="B5" s="140"/>
      <c r="C5" s="140"/>
      <c r="D5" s="140"/>
      <c r="E5" s="140"/>
    </row>
    <row r="6" spans="1:5">
      <c r="A6" s="263"/>
      <c r="B6" s="263" t="s">
        <v>936</v>
      </c>
      <c r="C6" s="140"/>
      <c r="D6" s="140"/>
      <c r="E6" s="140"/>
    </row>
    <row r="7" spans="1:5">
      <c r="A7" s="263"/>
      <c r="B7" s="263" t="s">
        <v>34</v>
      </c>
      <c r="C7" s="140"/>
      <c r="D7" s="140"/>
      <c r="E7" s="140"/>
    </row>
    <row r="8" spans="1:5">
      <c r="A8" s="263"/>
      <c r="B8" s="263" t="s">
        <v>780</v>
      </c>
      <c r="C8" s="140"/>
      <c r="D8" s="140"/>
      <c r="E8" s="140"/>
    </row>
    <row r="9" spans="1:5" ht="13.5" thickBot="1">
      <c r="A9" s="263"/>
      <c r="B9" s="140"/>
      <c r="C9" s="140"/>
      <c r="D9" s="140"/>
      <c r="E9" s="140"/>
    </row>
    <row r="10" spans="1:5" ht="15.75" customHeight="1">
      <c r="A10" s="209" t="s">
        <v>774</v>
      </c>
      <c r="B10" s="209" t="s">
        <v>28</v>
      </c>
      <c r="C10" s="209" t="s">
        <v>29</v>
      </c>
      <c r="D10" s="209" t="s">
        <v>30</v>
      </c>
      <c r="E10" s="209" t="s">
        <v>774</v>
      </c>
    </row>
    <row r="11" spans="1:5" ht="14.15" customHeight="1" thickBot="1">
      <c r="A11" s="215" t="s">
        <v>775</v>
      </c>
      <c r="B11" s="215" t="s">
        <v>776</v>
      </c>
      <c r="C11" s="215" t="s">
        <v>777</v>
      </c>
      <c r="D11" s="215" t="s">
        <v>778</v>
      </c>
      <c r="E11" s="215" t="s">
        <v>775</v>
      </c>
    </row>
    <row r="12" spans="1:5" ht="48" customHeight="1">
      <c r="A12" s="24">
        <v>1</v>
      </c>
      <c r="B12" s="1374"/>
      <c r="C12" s="1240"/>
      <c r="D12" s="1240"/>
      <c r="E12" s="24">
        <v>1</v>
      </c>
    </row>
    <row r="13" spans="1:5" ht="48" customHeight="1">
      <c r="A13" s="25">
        <f t="shared" ref="A13:A21" si="0">A12+1</f>
        <v>2</v>
      </c>
      <c r="B13" s="1369"/>
      <c r="C13" s="1234"/>
      <c r="D13" s="1234"/>
      <c r="E13" s="25">
        <f t="shared" ref="E13:E21" si="1">E12+1</f>
        <v>2</v>
      </c>
    </row>
    <row r="14" spans="1:5" ht="48" customHeight="1">
      <c r="A14" s="25">
        <f t="shared" si="0"/>
        <v>3</v>
      </c>
      <c r="B14" s="1375"/>
      <c r="C14" s="1241"/>
      <c r="D14" s="1241"/>
      <c r="E14" s="25">
        <f t="shared" si="1"/>
        <v>3</v>
      </c>
    </row>
    <row r="15" spans="1:5" ht="48" customHeight="1">
      <c r="A15" s="25">
        <f t="shared" si="0"/>
        <v>4</v>
      </c>
      <c r="B15" s="1375"/>
      <c r="C15" s="1241"/>
      <c r="D15" s="1241"/>
      <c r="E15" s="25">
        <f t="shared" si="1"/>
        <v>4</v>
      </c>
    </row>
    <row r="16" spans="1:5" ht="48" customHeight="1">
      <c r="A16" s="25">
        <f t="shared" si="0"/>
        <v>5</v>
      </c>
      <c r="B16" s="1375"/>
      <c r="C16" s="1241"/>
      <c r="D16" s="1241"/>
      <c r="E16" s="25">
        <f t="shared" si="1"/>
        <v>5</v>
      </c>
    </row>
    <row r="17" spans="1:5" ht="48" customHeight="1">
      <c r="A17" s="25">
        <f t="shared" si="0"/>
        <v>6</v>
      </c>
      <c r="B17" s="1375"/>
      <c r="C17" s="1241"/>
      <c r="D17" s="1241"/>
      <c r="E17" s="25">
        <f t="shared" si="1"/>
        <v>6</v>
      </c>
    </row>
    <row r="18" spans="1:5" ht="48" customHeight="1">
      <c r="A18" s="25">
        <f t="shared" si="0"/>
        <v>7</v>
      </c>
      <c r="B18" s="1375"/>
      <c r="C18" s="1241"/>
      <c r="D18" s="1241"/>
      <c r="E18" s="25">
        <f t="shared" si="1"/>
        <v>7</v>
      </c>
    </row>
    <row r="19" spans="1:5" ht="48" customHeight="1">
      <c r="A19" s="25">
        <f t="shared" si="0"/>
        <v>8</v>
      </c>
      <c r="B19" s="1375"/>
      <c r="C19" s="1241"/>
      <c r="D19" s="1241"/>
      <c r="E19" s="25">
        <f t="shared" si="1"/>
        <v>8</v>
      </c>
    </row>
    <row r="20" spans="1:5" ht="48" customHeight="1">
      <c r="A20" s="25">
        <f t="shared" si="0"/>
        <v>9</v>
      </c>
      <c r="B20" s="1375"/>
      <c r="C20" s="1241"/>
      <c r="D20" s="1241"/>
      <c r="E20" s="25">
        <f t="shared" si="1"/>
        <v>9</v>
      </c>
    </row>
    <row r="21" spans="1:5" ht="48" customHeight="1" thickBot="1">
      <c r="A21" s="26">
        <f t="shared" si="0"/>
        <v>10</v>
      </c>
      <c r="B21" s="1376"/>
      <c r="C21" s="1242"/>
      <c r="D21" s="1242"/>
      <c r="E21" s="26">
        <f t="shared" si="1"/>
        <v>10</v>
      </c>
    </row>
    <row r="22" spans="1:5">
      <c r="A22" s="275"/>
      <c r="B22" s="140"/>
      <c r="C22" s="140"/>
      <c r="D22" s="140"/>
      <c r="E22" s="140"/>
    </row>
    <row r="23" spans="1:5">
      <c r="A23" s="275"/>
      <c r="B23" s="140"/>
      <c r="C23" s="140"/>
      <c r="D23" s="140"/>
      <c r="E23" s="140"/>
    </row>
    <row r="24" spans="1:5">
      <c r="A24" s="275"/>
      <c r="B24" s="140"/>
      <c r="C24" s="140"/>
      <c r="D24" s="140"/>
      <c r="E24" s="140"/>
    </row>
    <row r="25" spans="1:5">
      <c r="A25" s="275"/>
      <c r="B25" s="140"/>
      <c r="C25" s="140"/>
      <c r="D25" s="140"/>
      <c r="E25" s="140"/>
    </row>
    <row r="26" spans="1:5">
      <c r="A26" s="275"/>
      <c r="B26" s="140"/>
      <c r="C26" s="140"/>
      <c r="D26" s="140"/>
      <c r="E26" s="140"/>
    </row>
    <row r="27" spans="1:5">
      <c r="A27" s="275"/>
      <c r="B27" s="140"/>
      <c r="C27" s="140"/>
      <c r="D27" s="140"/>
      <c r="E27" s="140"/>
    </row>
    <row r="28" spans="1:5" ht="12.75" customHeight="1">
      <c r="A28" s="275"/>
      <c r="B28" s="140"/>
      <c r="C28" s="140"/>
      <c r="D28" s="140"/>
      <c r="E28" s="140"/>
    </row>
    <row r="29" spans="1:5">
      <c r="A29" s="275"/>
      <c r="B29" s="140"/>
      <c r="C29" s="140"/>
      <c r="D29" s="140"/>
      <c r="E29" s="140"/>
    </row>
    <row r="30" spans="1:5" ht="16.5" customHeight="1">
      <c r="A30" s="1404" t="s">
        <v>641</v>
      </c>
      <c r="B30" s="1404"/>
      <c r="C30" s="1404"/>
      <c r="D30" s="1404"/>
      <c r="E30" s="1404"/>
    </row>
    <row r="35" spans="2:2">
      <c r="B35" s="15"/>
    </row>
  </sheetData>
  <sheetProtection algorithmName="SHA-512" hashValue="d9iZtaJs/33+H6v+QbQntf7lkrg78h70MEsPYEYAiI5fZBR9i0H0xfL8C+zocFZwYb6JXmyhU5Rc4KQAwtCxPA==" saltValue="xupEVKMR6OSzmAv3ktPD8g==" spinCount="100000" sheet="1" objects="1" scenarios="1"/>
  <mergeCells count="1">
    <mergeCell ref="A30:E30"/>
  </mergeCells>
  <printOptions horizontalCentered="1"/>
  <pageMargins left="0.81" right="0.4" top="0.5" bottom="0" header="0.33" footer="0.12"/>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ummaryRight="0"/>
    <pageSetUpPr autoPageBreaks="0"/>
  </sheetPr>
  <dimension ref="A1:E34"/>
  <sheetViews>
    <sheetView showGridLines="0" showOutlineSymbols="0" view="pageBreakPreview" topLeftCell="A9" zoomScale="60" zoomScaleNormal="90" workbookViewId="0">
      <selection activeCell="V25" sqref="V25"/>
    </sheetView>
  </sheetViews>
  <sheetFormatPr defaultColWidth="9.1796875" defaultRowHeight="13"/>
  <cols>
    <col min="1" max="1" width="5" style="13" customWidth="1"/>
    <col min="2" max="2" width="43.81640625" style="12" customWidth="1"/>
    <col min="3" max="3" width="23.453125" style="12" customWidth="1"/>
    <col min="4" max="4" width="16.453125" style="12" customWidth="1"/>
    <col min="5" max="5" width="5" style="12" customWidth="1"/>
    <col min="6" max="16384" width="9.1796875" style="12"/>
  </cols>
  <sheetData>
    <row r="1" spans="1:5">
      <c r="A1" s="1232" t="s">
        <v>1083</v>
      </c>
    </row>
    <row r="4" spans="1:5" ht="17.5">
      <c r="A4" s="119" t="s">
        <v>31</v>
      </c>
      <c r="B4" s="619"/>
      <c r="C4" s="141"/>
      <c r="D4" s="619"/>
      <c r="E4" s="619"/>
    </row>
    <row r="5" spans="1:5">
      <c r="A5" s="263"/>
      <c r="B5" s="140"/>
      <c r="C5" s="140"/>
      <c r="D5" s="140"/>
      <c r="E5" s="140"/>
    </row>
    <row r="6" spans="1:5">
      <c r="A6" s="263"/>
      <c r="B6" s="263" t="s">
        <v>32</v>
      </c>
      <c r="C6" s="140"/>
      <c r="D6" s="140"/>
      <c r="E6" s="140"/>
    </row>
    <row r="7" spans="1:5">
      <c r="A7" s="263"/>
      <c r="B7" s="263" t="s">
        <v>34</v>
      </c>
      <c r="C7" s="140"/>
      <c r="D7" s="140"/>
      <c r="E7" s="140"/>
    </row>
    <row r="8" spans="1:5">
      <c r="A8" s="263"/>
      <c r="B8" s="140"/>
      <c r="C8" s="140"/>
      <c r="D8" s="140"/>
      <c r="E8" s="140"/>
    </row>
    <row r="9" spans="1:5">
      <c r="A9" s="263"/>
      <c r="B9" s="140"/>
      <c r="C9" s="140"/>
      <c r="D9" s="140"/>
      <c r="E9" s="140"/>
    </row>
    <row r="10" spans="1:5" ht="13.5" thickBot="1">
      <c r="A10" s="263"/>
      <c r="B10" s="140"/>
      <c r="C10" s="140"/>
      <c r="D10" s="140"/>
      <c r="E10" s="140"/>
    </row>
    <row r="11" spans="1:5" ht="15" customHeight="1">
      <c r="A11" s="209" t="s">
        <v>774</v>
      </c>
      <c r="B11" s="209" t="s">
        <v>28</v>
      </c>
      <c r="C11" s="209" t="s">
        <v>29</v>
      </c>
      <c r="D11" s="209" t="s">
        <v>30</v>
      </c>
      <c r="E11" s="209" t="s">
        <v>774</v>
      </c>
    </row>
    <row r="12" spans="1:5" ht="14.15" customHeight="1" thickBot="1">
      <c r="A12" s="215" t="s">
        <v>775</v>
      </c>
      <c r="B12" s="215" t="s">
        <v>776</v>
      </c>
      <c r="C12" s="215" t="s">
        <v>777</v>
      </c>
      <c r="D12" s="215" t="s">
        <v>778</v>
      </c>
      <c r="E12" s="215" t="s">
        <v>775</v>
      </c>
    </row>
    <row r="13" spans="1:5" ht="48" customHeight="1">
      <c r="A13" s="24">
        <v>1</v>
      </c>
      <c r="B13" s="1243"/>
      <c r="C13" s="1240"/>
      <c r="D13" s="1240"/>
      <c r="E13" s="24">
        <v>1</v>
      </c>
    </row>
    <row r="14" spans="1:5" ht="48" customHeight="1">
      <c r="A14" s="25">
        <f t="shared" ref="A14:A22" si="0">A13+1</f>
        <v>2</v>
      </c>
      <c r="B14" s="1244"/>
      <c r="C14" s="1241"/>
      <c r="D14" s="1241"/>
      <c r="E14" s="25">
        <f t="shared" ref="E14:E22" si="1">E13+1</f>
        <v>2</v>
      </c>
    </row>
    <row r="15" spans="1:5" ht="48" customHeight="1">
      <c r="A15" s="25">
        <f t="shared" si="0"/>
        <v>3</v>
      </c>
      <c r="B15" s="1244"/>
      <c r="C15" s="1241"/>
      <c r="D15" s="1241"/>
      <c r="E15" s="25">
        <f t="shared" si="1"/>
        <v>3</v>
      </c>
    </row>
    <row r="16" spans="1:5" ht="48" customHeight="1">
      <c r="A16" s="25">
        <f t="shared" si="0"/>
        <v>4</v>
      </c>
      <c r="B16" s="1244"/>
      <c r="C16" s="1241"/>
      <c r="D16" s="1241"/>
      <c r="E16" s="25">
        <f t="shared" si="1"/>
        <v>4</v>
      </c>
    </row>
    <row r="17" spans="1:5" ht="48" customHeight="1">
      <c r="A17" s="25">
        <f t="shared" si="0"/>
        <v>5</v>
      </c>
      <c r="B17" s="1244"/>
      <c r="C17" s="1241"/>
      <c r="D17" s="1241"/>
      <c r="E17" s="25">
        <f t="shared" si="1"/>
        <v>5</v>
      </c>
    </row>
    <row r="18" spans="1:5" ht="48" customHeight="1">
      <c r="A18" s="25">
        <f t="shared" si="0"/>
        <v>6</v>
      </c>
      <c r="B18" s="1244"/>
      <c r="C18" s="1241"/>
      <c r="D18" s="1241"/>
      <c r="E18" s="25">
        <f t="shared" si="1"/>
        <v>6</v>
      </c>
    </row>
    <row r="19" spans="1:5" ht="48" customHeight="1">
      <c r="A19" s="25">
        <f t="shared" si="0"/>
        <v>7</v>
      </c>
      <c r="B19" s="1244"/>
      <c r="C19" s="1241"/>
      <c r="D19" s="1241"/>
      <c r="E19" s="25">
        <f t="shared" si="1"/>
        <v>7</v>
      </c>
    </row>
    <row r="20" spans="1:5" ht="48" customHeight="1">
      <c r="A20" s="25">
        <f t="shared" si="0"/>
        <v>8</v>
      </c>
      <c r="B20" s="1244"/>
      <c r="C20" s="1241"/>
      <c r="D20" s="1241"/>
      <c r="E20" s="25">
        <f t="shared" si="1"/>
        <v>8</v>
      </c>
    </row>
    <row r="21" spans="1:5" ht="48" customHeight="1">
      <c r="A21" s="25">
        <f t="shared" si="0"/>
        <v>9</v>
      </c>
      <c r="B21" s="1244"/>
      <c r="C21" s="1241"/>
      <c r="D21" s="1241"/>
      <c r="E21" s="25">
        <f t="shared" si="1"/>
        <v>9</v>
      </c>
    </row>
    <row r="22" spans="1:5" ht="48" customHeight="1" thickBot="1">
      <c r="A22" s="26">
        <f t="shared" si="0"/>
        <v>10</v>
      </c>
      <c r="B22" s="1245"/>
      <c r="C22" s="1242"/>
      <c r="D22" s="1242"/>
      <c r="E22" s="26">
        <f t="shared" si="1"/>
        <v>10</v>
      </c>
    </row>
    <row r="23" spans="1:5">
      <c r="A23" s="275"/>
      <c r="B23" s="140"/>
      <c r="C23" s="140"/>
      <c r="D23" s="140"/>
      <c r="E23" s="140"/>
    </row>
    <row r="24" spans="1:5">
      <c r="A24" s="275"/>
      <c r="B24" s="140"/>
      <c r="C24" s="140"/>
      <c r="D24" s="140"/>
      <c r="E24" s="140"/>
    </row>
    <row r="25" spans="1:5">
      <c r="A25" s="275"/>
      <c r="B25" s="140"/>
      <c r="C25" s="140"/>
      <c r="D25" s="140"/>
      <c r="E25" s="140"/>
    </row>
    <row r="26" spans="1:5">
      <c r="A26" s="275"/>
      <c r="B26" s="140"/>
      <c r="C26" s="140"/>
      <c r="D26" s="140"/>
      <c r="E26" s="140"/>
    </row>
    <row r="27" spans="1:5">
      <c r="A27" s="275"/>
      <c r="B27" s="140"/>
      <c r="C27" s="140"/>
      <c r="D27" s="140"/>
      <c r="E27" s="140"/>
    </row>
    <row r="28" spans="1:5" ht="12.75" customHeight="1">
      <c r="A28" s="263"/>
      <c r="B28" s="140"/>
      <c r="C28" s="140"/>
      <c r="D28" s="140"/>
      <c r="E28" s="140"/>
    </row>
    <row r="29" spans="1:5" ht="17.5">
      <c r="A29" s="1404" t="s">
        <v>642</v>
      </c>
      <c r="B29" s="1404"/>
      <c r="C29" s="1404"/>
      <c r="D29" s="1404"/>
      <c r="E29" s="1404"/>
    </row>
    <row r="34" spans="2:2">
      <c r="B34" s="15"/>
    </row>
  </sheetData>
  <sheetProtection algorithmName="SHA-512" hashValue="lOVO94nrnqz5B+jjkcw5YR8gPhjXr7LQeiXvqFElqO6EtgFf3fWZ2wXd9OSZfmc/xOiW30YF6HzoCyfNnDritw==" saltValue="y6A0oKuSxUqpVp95RuR5nw==" spinCount="100000" sheet="1" objects="1" scenarios="1"/>
  <mergeCells count="1">
    <mergeCell ref="A29:E29"/>
  </mergeCells>
  <printOptions horizontalCentered="1"/>
  <pageMargins left="0.81" right="0.4" top="0.5" bottom="0" header="0.33" footer="0.12"/>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ummaryRight="0"/>
    <pageSetUpPr autoPageBreaks="0"/>
  </sheetPr>
  <dimension ref="A1:J66"/>
  <sheetViews>
    <sheetView showGridLines="0" showOutlineSymbols="0" topLeftCell="A16" zoomScale="90" zoomScaleNormal="90" workbookViewId="0">
      <selection activeCell="D36" sqref="D36"/>
    </sheetView>
  </sheetViews>
  <sheetFormatPr defaultColWidth="9.1796875" defaultRowHeight="13"/>
  <cols>
    <col min="1" max="1" width="5" style="13" customWidth="1"/>
    <col min="2" max="2" width="49" style="12" customWidth="1"/>
    <col min="3" max="3" width="14.1796875" style="12" customWidth="1"/>
    <col min="4" max="4" width="21.81640625" style="12" customWidth="1"/>
    <col min="5" max="5" width="5" style="13" customWidth="1"/>
    <col min="6" max="16384" width="9.1796875" style="12"/>
  </cols>
  <sheetData>
    <row r="1" spans="1:10">
      <c r="A1" s="1232" t="s">
        <v>1039</v>
      </c>
      <c r="E1" s="17"/>
    </row>
    <row r="2" spans="1:10" ht="8.25" customHeight="1">
      <c r="A2" s="17"/>
      <c r="E2" s="17"/>
    </row>
    <row r="3" spans="1:10" ht="18" customHeight="1">
      <c r="A3" s="22" t="s">
        <v>35</v>
      </c>
      <c r="B3" s="620"/>
      <c r="C3" s="620"/>
      <c r="D3" s="620"/>
      <c r="E3" s="22"/>
    </row>
    <row r="4" spans="1:10" ht="10.5" customHeight="1" thickBot="1">
      <c r="A4" s="27"/>
      <c r="B4" s="624"/>
      <c r="C4" s="624"/>
      <c r="D4" s="624"/>
      <c r="E4" s="27"/>
    </row>
    <row r="5" spans="1:10">
      <c r="A5" s="211" t="s">
        <v>774</v>
      </c>
      <c r="B5" s="211" t="s">
        <v>36</v>
      </c>
      <c r="C5" s="211" t="s">
        <v>37</v>
      </c>
      <c r="D5" s="211" t="s">
        <v>38</v>
      </c>
      <c r="E5" s="211" t="s">
        <v>774</v>
      </c>
    </row>
    <row r="6" spans="1:10" ht="13.5" thickBot="1">
      <c r="A6" s="212" t="s">
        <v>775</v>
      </c>
      <c r="B6" s="213" t="s">
        <v>776</v>
      </c>
      <c r="C6" s="213" t="s">
        <v>777</v>
      </c>
      <c r="D6" s="213" t="s">
        <v>778</v>
      </c>
      <c r="E6" s="213" t="s">
        <v>775</v>
      </c>
    </row>
    <row r="7" spans="1:10">
      <c r="A7" s="143" t="s">
        <v>780</v>
      </c>
      <c r="B7" s="277" t="s">
        <v>39</v>
      </c>
      <c r="C7" s="278"/>
      <c r="D7" s="279"/>
      <c r="E7" s="143" t="s">
        <v>780</v>
      </c>
    </row>
    <row r="8" spans="1:10" ht="7.5" customHeight="1">
      <c r="A8" s="142"/>
      <c r="B8" s="280"/>
      <c r="C8" s="281"/>
      <c r="D8" s="282"/>
      <c r="E8" s="142"/>
    </row>
    <row r="9" spans="1:10">
      <c r="A9" s="129">
        <v>1</v>
      </c>
      <c r="B9" s="283" t="s">
        <v>40</v>
      </c>
      <c r="C9" s="284" t="s">
        <v>789</v>
      </c>
      <c r="D9" s="1062">
        <v>0</v>
      </c>
      <c r="E9" s="129">
        <v>1</v>
      </c>
    </row>
    <row r="10" spans="1:10" ht="7.5" customHeight="1">
      <c r="A10" s="142"/>
      <c r="B10" s="285"/>
      <c r="C10" s="286"/>
      <c r="D10" s="287"/>
      <c r="E10" s="142"/>
    </row>
    <row r="11" spans="1:10">
      <c r="A11" s="142" t="s">
        <v>780</v>
      </c>
      <c r="B11" s="288" t="s">
        <v>42</v>
      </c>
      <c r="C11" s="289"/>
      <c r="D11" s="282"/>
      <c r="E11" s="142" t="s">
        <v>780</v>
      </c>
    </row>
    <row r="12" spans="1:10">
      <c r="A12" s="129">
        <v>2</v>
      </c>
      <c r="B12" s="290" t="s">
        <v>43</v>
      </c>
      <c r="C12" s="284" t="s">
        <v>787</v>
      </c>
      <c r="D12" s="1062">
        <v>0</v>
      </c>
      <c r="E12" s="129">
        <v>2</v>
      </c>
    </row>
    <row r="13" spans="1:10">
      <c r="A13" s="129">
        <f t="shared" ref="A13:A18" si="0">1+A12</f>
        <v>3</v>
      </c>
      <c r="B13" s="290" t="s">
        <v>224</v>
      </c>
      <c r="C13" s="284" t="s">
        <v>788</v>
      </c>
      <c r="D13" s="1063"/>
      <c r="E13" s="129">
        <f t="shared" ref="E13:E18" si="1">1+E12</f>
        <v>3</v>
      </c>
      <c r="I13" s="846"/>
      <c r="J13" s="846"/>
    </row>
    <row r="14" spans="1:10">
      <c r="A14" s="129">
        <f t="shared" si="0"/>
        <v>4</v>
      </c>
      <c r="B14" s="290" t="s">
        <v>225</v>
      </c>
      <c r="C14" s="291"/>
      <c r="D14" s="1063"/>
      <c r="E14" s="129">
        <f t="shared" si="1"/>
        <v>4</v>
      </c>
    </row>
    <row r="15" spans="1:10">
      <c r="A15" s="129">
        <f t="shared" si="0"/>
        <v>5</v>
      </c>
      <c r="B15" s="290" t="s">
        <v>226</v>
      </c>
      <c r="C15" s="291"/>
      <c r="D15" s="1063"/>
      <c r="E15" s="129">
        <f t="shared" si="1"/>
        <v>5</v>
      </c>
    </row>
    <row r="16" spans="1:10">
      <c r="A16" s="129">
        <f t="shared" si="0"/>
        <v>6</v>
      </c>
      <c r="B16" s="290" t="s">
        <v>227</v>
      </c>
      <c r="C16" s="291"/>
      <c r="D16" s="1063"/>
      <c r="E16" s="129">
        <f t="shared" si="1"/>
        <v>6</v>
      </c>
    </row>
    <row r="17" spans="1:5">
      <c r="A17" s="129">
        <f t="shared" si="0"/>
        <v>7</v>
      </c>
      <c r="B17" s="290" t="s">
        <v>1049</v>
      </c>
      <c r="C17" s="291"/>
      <c r="D17" s="1063"/>
      <c r="E17" s="129">
        <f t="shared" si="1"/>
        <v>7</v>
      </c>
    </row>
    <row r="18" spans="1:5">
      <c r="A18" s="129">
        <f t="shared" si="0"/>
        <v>8</v>
      </c>
      <c r="B18" s="290" t="s">
        <v>228</v>
      </c>
      <c r="C18" s="291"/>
      <c r="D18" s="1063"/>
      <c r="E18" s="129">
        <f t="shared" si="1"/>
        <v>8</v>
      </c>
    </row>
    <row r="19" spans="1:5">
      <c r="A19" s="129">
        <v>9</v>
      </c>
      <c r="B19" s="1277" t="s">
        <v>1050</v>
      </c>
      <c r="C19" s="291"/>
      <c r="D19" s="1063"/>
      <c r="E19" s="129">
        <v>9</v>
      </c>
    </row>
    <row r="20" spans="1:5">
      <c r="A20" s="129">
        <v>10</v>
      </c>
      <c r="B20" s="1277" t="s">
        <v>1051</v>
      </c>
      <c r="C20" s="291"/>
      <c r="D20" s="1063"/>
      <c r="E20" s="129">
        <v>10</v>
      </c>
    </row>
    <row r="21" spans="1:5">
      <c r="A21" s="129">
        <v>11</v>
      </c>
      <c r="B21" s="290" t="s">
        <v>44</v>
      </c>
      <c r="C21" s="284" t="s">
        <v>790</v>
      </c>
      <c r="D21" s="1272"/>
      <c r="E21" s="129">
        <v>11</v>
      </c>
    </row>
    <row r="22" spans="1:5">
      <c r="A22" s="129">
        <f>1+A21</f>
        <v>12</v>
      </c>
      <c r="B22" s="290" t="s">
        <v>45</v>
      </c>
      <c r="C22" s="284" t="s">
        <v>791</v>
      </c>
      <c r="D22" s="1272"/>
      <c r="E22" s="129">
        <f>1+E21</f>
        <v>12</v>
      </c>
    </row>
    <row r="23" spans="1:5">
      <c r="A23" s="129">
        <f>1+A22</f>
        <v>13</v>
      </c>
      <c r="B23" s="290" t="s">
        <v>46</v>
      </c>
      <c r="C23" s="284" t="s">
        <v>792</v>
      </c>
      <c r="D23" s="1272"/>
      <c r="E23" s="129">
        <f>1+E22</f>
        <v>13</v>
      </c>
    </row>
    <row r="24" spans="1:5">
      <c r="A24" s="129">
        <f>1+A23</f>
        <v>14</v>
      </c>
      <c r="B24" s="290" t="s">
        <v>47</v>
      </c>
      <c r="C24" s="284" t="s">
        <v>793</v>
      </c>
      <c r="D24" s="1273"/>
      <c r="E24" s="129">
        <f>1+E23</f>
        <v>14</v>
      </c>
    </row>
    <row r="25" spans="1:5">
      <c r="A25" s="129">
        <f>1+A24</f>
        <v>15</v>
      </c>
      <c r="B25" s="290" t="s">
        <v>48</v>
      </c>
      <c r="C25" s="293" t="s">
        <v>794</v>
      </c>
      <c r="D25" s="1274"/>
      <c r="E25" s="129">
        <f>1+E24</f>
        <v>15</v>
      </c>
    </row>
    <row r="26" spans="1:5">
      <c r="A26" s="129">
        <v>16</v>
      </c>
      <c r="B26" s="1279" t="s">
        <v>1085</v>
      </c>
      <c r="C26" s="293" t="s">
        <v>126</v>
      </c>
      <c r="D26" s="1275"/>
      <c r="E26" s="129">
        <v>16</v>
      </c>
    </row>
    <row r="27" spans="1:5">
      <c r="A27" s="129">
        <v>17</v>
      </c>
      <c r="B27" s="1279" t="s">
        <v>1086</v>
      </c>
      <c r="C27" s="293" t="s">
        <v>126</v>
      </c>
      <c r="D27" s="1274"/>
      <c r="E27" s="129">
        <v>17</v>
      </c>
    </row>
    <row r="28" spans="1:5" ht="13.5" thickBot="1">
      <c r="A28" s="129">
        <v>18</v>
      </c>
      <c r="B28" s="292" t="s">
        <v>49</v>
      </c>
      <c r="C28" s="293" t="s">
        <v>795</v>
      </c>
      <c r="D28" s="1276"/>
      <c r="E28" s="129">
        <v>18</v>
      </c>
    </row>
    <row r="29" spans="1:5">
      <c r="A29" s="129">
        <v>19</v>
      </c>
      <c r="B29" s="294" t="s">
        <v>623</v>
      </c>
      <c r="C29" s="284" t="s">
        <v>796</v>
      </c>
      <c r="D29" s="1018">
        <f>SUM(D12:D28)</f>
        <v>0</v>
      </c>
      <c r="E29" s="129">
        <v>19</v>
      </c>
    </row>
    <row r="30" spans="1:5" ht="7.5" customHeight="1">
      <c r="A30" s="142"/>
      <c r="B30" s="285"/>
      <c r="C30" s="286"/>
      <c r="D30" s="287"/>
      <c r="E30" s="142"/>
    </row>
    <row r="31" spans="1:5">
      <c r="A31" s="142" t="s">
        <v>780</v>
      </c>
      <c r="B31" s="288" t="s">
        <v>50</v>
      </c>
      <c r="C31" s="295"/>
      <c r="D31" s="282"/>
      <c r="E31" s="142" t="s">
        <v>780</v>
      </c>
    </row>
    <row r="32" spans="1:5">
      <c r="A32" s="129">
        <v>20</v>
      </c>
      <c r="B32" s="1277" t="s">
        <v>1052</v>
      </c>
      <c r="C32" s="291"/>
      <c r="D32" s="1062">
        <v>0</v>
      </c>
      <c r="E32" s="129">
        <v>20</v>
      </c>
    </row>
    <row r="33" spans="1:5">
      <c r="A33" s="129">
        <v>21</v>
      </c>
      <c r="B33" s="290" t="s">
        <v>51</v>
      </c>
      <c r="C33" s="291"/>
      <c r="D33" s="1063"/>
      <c r="E33" s="129">
        <v>21</v>
      </c>
    </row>
    <row r="34" spans="1:5">
      <c r="A34" s="129">
        <v>22</v>
      </c>
      <c r="B34" s="1278" t="s">
        <v>1084</v>
      </c>
      <c r="C34" s="291"/>
      <c r="D34" s="1272"/>
      <c r="E34" s="129">
        <v>22</v>
      </c>
    </row>
    <row r="35" spans="1:5" ht="7.5" customHeight="1" thickBot="1">
      <c r="A35" s="296"/>
      <c r="B35" s="287"/>
      <c r="C35" s="623"/>
      <c r="D35" s="285"/>
      <c r="E35" s="296"/>
    </row>
    <row r="36" spans="1:5">
      <c r="A36" s="129">
        <v>23</v>
      </c>
      <c r="B36" s="297" t="s">
        <v>52</v>
      </c>
      <c r="C36" s="622"/>
      <c r="D36" s="1018">
        <f>D9-D29+D32+D33+D34</f>
        <v>0</v>
      </c>
      <c r="E36" s="129">
        <v>23</v>
      </c>
    </row>
    <row r="37" spans="1:5">
      <c r="A37" s="142" t="s">
        <v>780</v>
      </c>
      <c r="B37" s="298" t="s">
        <v>53</v>
      </c>
      <c r="C37" s="286"/>
      <c r="D37" s="287"/>
      <c r="E37" s="142" t="s">
        <v>780</v>
      </c>
    </row>
    <row r="38" spans="1:5" ht="7.5" customHeight="1">
      <c r="A38" s="142"/>
      <c r="B38" s="299"/>
      <c r="C38" s="286"/>
      <c r="D38" s="281"/>
      <c r="E38" s="142"/>
    </row>
    <row r="39" spans="1:5">
      <c r="A39" s="142" t="s">
        <v>780</v>
      </c>
      <c r="B39" s="187" t="s">
        <v>54</v>
      </c>
      <c r="C39" s="295"/>
      <c r="D39" s="281"/>
      <c r="E39" s="142" t="s">
        <v>780</v>
      </c>
    </row>
    <row r="40" spans="1:5" ht="7.5" customHeight="1">
      <c r="A40" s="142"/>
      <c r="B40" s="280"/>
      <c r="C40" s="286"/>
      <c r="D40" s="281"/>
      <c r="E40" s="142"/>
    </row>
    <row r="41" spans="1:5">
      <c r="A41" s="142" t="s">
        <v>780</v>
      </c>
      <c r="B41" s="288" t="s">
        <v>55</v>
      </c>
      <c r="C41" s="295"/>
      <c r="D41" s="282"/>
      <c r="E41" s="142" t="s">
        <v>780</v>
      </c>
    </row>
    <row r="42" spans="1:5">
      <c r="A42" s="129">
        <v>24</v>
      </c>
      <c r="B42" s="290" t="s">
        <v>56</v>
      </c>
      <c r="C42" s="291"/>
      <c r="D42" s="1062" t="s">
        <v>41</v>
      </c>
      <c r="E42" s="129">
        <v>24</v>
      </c>
    </row>
    <row r="43" spans="1:5">
      <c r="A43" s="129">
        <f>1+A42</f>
        <v>25</v>
      </c>
      <c r="B43" s="290" t="s">
        <v>57</v>
      </c>
      <c r="C43" s="291"/>
      <c r="D43" s="1063"/>
      <c r="E43" s="129">
        <f>1+E42</f>
        <v>25</v>
      </c>
    </row>
    <row r="44" spans="1:5">
      <c r="A44" s="129">
        <f>1+A43</f>
        <v>26</v>
      </c>
      <c r="B44" s="290" t="s">
        <v>58</v>
      </c>
      <c r="C44" s="284" t="s">
        <v>832</v>
      </c>
      <c r="D44" s="1063"/>
      <c r="E44" s="129">
        <f>1+E43</f>
        <v>26</v>
      </c>
    </row>
    <row r="45" spans="1:5">
      <c r="A45" s="129">
        <f>1+A44</f>
        <v>27</v>
      </c>
      <c r="B45" s="300" t="s">
        <v>59</v>
      </c>
      <c r="C45" s="301"/>
      <c r="D45" s="1272"/>
      <c r="E45" s="129">
        <f>1+E44</f>
        <v>27</v>
      </c>
    </row>
    <row r="46" spans="1:5">
      <c r="A46" s="129">
        <v>28</v>
      </c>
      <c r="B46" s="300" t="s">
        <v>60</v>
      </c>
      <c r="C46" s="291"/>
      <c r="D46" s="1272"/>
      <c r="E46" s="129">
        <v>28</v>
      </c>
    </row>
    <row r="47" spans="1:5">
      <c r="A47" s="129">
        <v>29</v>
      </c>
      <c r="B47" s="290" t="s">
        <v>61</v>
      </c>
      <c r="C47" s="291"/>
      <c r="D47" s="1063"/>
      <c r="E47" s="129">
        <v>29</v>
      </c>
    </row>
    <row r="48" spans="1:5">
      <c r="A48" s="129">
        <f>1+A47</f>
        <v>30</v>
      </c>
      <c r="B48" s="290" t="s">
        <v>62</v>
      </c>
      <c r="C48" s="302"/>
      <c r="D48" s="1063"/>
      <c r="E48" s="129">
        <f>1+E47</f>
        <v>30</v>
      </c>
    </row>
    <row r="49" spans="1:8">
      <c r="A49" s="129">
        <f>1+A48</f>
        <v>31</v>
      </c>
      <c r="B49" s="290" t="s">
        <v>63</v>
      </c>
      <c r="C49" s="303" t="s">
        <v>797</v>
      </c>
      <c r="D49" s="1063"/>
      <c r="E49" s="129">
        <f>1+E48</f>
        <v>31</v>
      </c>
    </row>
    <row r="50" spans="1:8" ht="13.5" thickBot="1">
      <c r="A50" s="129">
        <f>1+A49</f>
        <v>32</v>
      </c>
      <c r="B50" s="1277" t="s">
        <v>1053</v>
      </c>
      <c r="C50" s="291"/>
      <c r="D50" s="1063"/>
      <c r="E50" s="129">
        <f>1+E49</f>
        <v>32</v>
      </c>
    </row>
    <row r="51" spans="1:8">
      <c r="A51" s="129">
        <f>1+A50</f>
        <v>33</v>
      </c>
      <c r="B51" s="294" t="s">
        <v>625</v>
      </c>
      <c r="C51" s="291"/>
      <c r="D51" s="1018">
        <f>SUM(D42:D50)</f>
        <v>0</v>
      </c>
      <c r="E51" s="129">
        <f>1+E50</f>
        <v>33</v>
      </c>
    </row>
    <row r="52" spans="1:8" ht="7.5" customHeight="1">
      <c r="A52" s="142"/>
      <c r="B52" s="285"/>
      <c r="C52" s="286"/>
      <c r="D52" s="287"/>
      <c r="E52" s="142"/>
    </row>
    <row r="53" spans="1:8">
      <c r="A53" s="142" t="s">
        <v>780</v>
      </c>
      <c r="B53" s="288" t="s">
        <v>64</v>
      </c>
      <c r="C53" s="295"/>
      <c r="D53" s="281"/>
      <c r="E53" s="142" t="s">
        <v>780</v>
      </c>
    </row>
    <row r="54" spans="1:8">
      <c r="A54" s="129">
        <v>33.5</v>
      </c>
      <c r="B54" s="1277" t="s">
        <v>1054</v>
      </c>
      <c r="C54" s="295"/>
      <c r="D54" s="1062" t="s">
        <v>41</v>
      </c>
      <c r="E54" s="129">
        <v>33.5</v>
      </c>
    </row>
    <row r="55" spans="1:8">
      <c r="A55" s="129">
        <v>34</v>
      </c>
      <c r="B55" s="1277" t="s">
        <v>1055</v>
      </c>
      <c r="C55" s="291"/>
      <c r="D55" s="1068"/>
      <c r="E55" s="129">
        <v>34</v>
      </c>
    </row>
    <row r="56" spans="1:8" ht="13.5" thickBot="1">
      <c r="A56" s="129">
        <f>1+A55</f>
        <v>35</v>
      </c>
      <c r="B56" s="1277" t="s">
        <v>1056</v>
      </c>
      <c r="C56" s="291"/>
      <c r="D56" s="1063"/>
      <c r="E56" s="129">
        <f>1+E55</f>
        <v>35</v>
      </c>
    </row>
    <row r="57" spans="1:8" ht="13.5" thickBot="1">
      <c r="A57" s="129">
        <f>1+A56</f>
        <v>36</v>
      </c>
      <c r="B57" s="290" t="s">
        <v>628</v>
      </c>
      <c r="C57" s="291"/>
      <c r="D57" s="1019">
        <f>SUM(D54:D56)</f>
        <v>0</v>
      </c>
      <c r="E57" s="129">
        <f>1+E56</f>
        <v>36</v>
      </c>
    </row>
    <row r="58" spans="1:8">
      <c r="A58" s="129">
        <v>37</v>
      </c>
      <c r="B58" s="304" t="s">
        <v>65</v>
      </c>
      <c r="C58" s="305"/>
      <c r="D58" s="1018">
        <f>D51-D57</f>
        <v>0</v>
      </c>
      <c r="E58" s="129">
        <v>37</v>
      </c>
    </row>
    <row r="59" spans="1:8" ht="13.5" thickBot="1">
      <c r="A59" s="309" t="s">
        <v>780</v>
      </c>
      <c r="B59" s="306" t="s">
        <v>66</v>
      </c>
      <c r="C59" s="307"/>
      <c r="D59" s="308"/>
      <c r="E59" s="309" t="s">
        <v>780</v>
      </c>
    </row>
    <row r="60" spans="1:8" ht="12.75" customHeight="1">
      <c r="A60" s="17"/>
      <c r="B60" s="621"/>
      <c r="C60" s="17"/>
      <c r="D60" s="17"/>
      <c r="E60" s="17"/>
      <c r="F60" s="17"/>
      <c r="G60" s="13"/>
      <c r="H60" s="13"/>
    </row>
    <row r="61" spans="1:8" ht="4.5" customHeight="1">
      <c r="A61" s="17"/>
      <c r="B61" s="621"/>
      <c r="C61" s="17"/>
      <c r="D61" s="17"/>
      <c r="E61" s="17"/>
      <c r="F61" s="17"/>
      <c r="G61" s="13"/>
      <c r="H61" s="13"/>
    </row>
    <row r="62" spans="1:8" ht="17.5">
      <c r="A62" s="71" t="s">
        <v>643</v>
      </c>
      <c r="B62" s="620"/>
      <c r="C62" s="620"/>
      <c r="D62" s="620"/>
      <c r="E62" s="22"/>
    </row>
    <row r="66" spans="2:2">
      <c r="B66" s="15"/>
    </row>
  </sheetData>
  <sheetProtection algorithmName="SHA-512" hashValue="i3+AMCL8tGQj1Ld/pvx6n1LyA1F3qAtpYKjiRjqz4c0HLzPPo5ClVx4rFocReqtZG8NDbt++6BDXgwwIpt2fGg==" saltValue="RoXZVk+sRRMW3DXNFts3Fg==" spinCount="100000" sheet="1" objects="1" scenarios="1"/>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5" operator="notEqual" id="{9A49DF8B-FF7A-45E8-AE70-1407ED684BF3}">
            <xm:f>'21 '!$D$33</xm:f>
            <x14:dxf>
              <fill>
                <patternFill>
                  <bgColor rgb="FFFFFF00"/>
                </patternFill>
              </fill>
            </x14:dxf>
          </x14:cfRule>
          <xm:sqref>D9</xm:sqref>
        </x14:conditionalFormatting>
        <x14:conditionalFormatting xmlns:xm="http://schemas.microsoft.com/office/excel/2006/main">
          <x14:cfRule type="cellIs" priority="14" operator="notEqual" id="{A3EF47AA-CF3E-4EC0-8A7C-BB794D8AB5AB}">
            <xm:f>'25 '!$D$38</xm:f>
            <x14:dxf>
              <fill>
                <patternFill>
                  <bgColor rgb="FFFFFF00"/>
                </patternFill>
              </fill>
            </x14:dxf>
          </x14:cfRule>
          <xm:sqref>D12</xm:sqref>
        </x14:conditionalFormatting>
        <x14:conditionalFormatting xmlns:xm="http://schemas.microsoft.com/office/excel/2006/main">
          <x14:cfRule type="cellIs" priority="13" operator="notEqual" id="{4C03EC6C-93C2-4833-A769-3A477811183E}">
            <xm:f>'25 '!$D$41</xm:f>
            <x14:dxf>
              <fill>
                <patternFill>
                  <bgColor rgb="FFFFFF00"/>
                </patternFill>
              </fill>
            </x14:dxf>
          </x14:cfRule>
          <xm:sqref>D13</xm:sqref>
        </x14:conditionalFormatting>
        <x14:conditionalFormatting xmlns:xm="http://schemas.microsoft.com/office/excel/2006/main">
          <x14:cfRule type="cellIs" priority="12" operator="notEqual" id="{9239326A-4650-49B2-A45C-3E0B2D987551}">
            <xm:f>'25 '!$D$44</xm:f>
            <x14:dxf>
              <fill>
                <patternFill>
                  <bgColor rgb="FFFFFF00"/>
                </patternFill>
              </fill>
            </x14:dxf>
          </x14:cfRule>
          <xm:sqref>D21</xm:sqref>
        </x14:conditionalFormatting>
        <x14:conditionalFormatting xmlns:xm="http://schemas.microsoft.com/office/excel/2006/main">
          <x14:cfRule type="cellIs" priority="11" operator="notEqual" id="{83F693EE-E264-452A-926B-F7FF124A2D52}">
            <xm:f>'25 '!$D$45</xm:f>
            <x14:dxf>
              <fill>
                <patternFill>
                  <bgColor rgb="FFFFFF00"/>
                </patternFill>
              </fill>
            </x14:dxf>
          </x14:cfRule>
          <xm:sqref>D22</xm:sqref>
        </x14:conditionalFormatting>
        <x14:conditionalFormatting xmlns:xm="http://schemas.microsoft.com/office/excel/2006/main">
          <x14:cfRule type="cellIs" priority="10" operator="notEqual" id="{63E564BA-31D3-4DEA-9075-C47159359039}">
            <xm:f>'25 '!$D$46</xm:f>
            <x14:dxf>
              <fill>
                <patternFill>
                  <bgColor rgb="FFFFFF00"/>
                </patternFill>
              </fill>
            </x14:dxf>
          </x14:cfRule>
          <xm:sqref>D23</xm:sqref>
        </x14:conditionalFormatting>
        <x14:conditionalFormatting xmlns:xm="http://schemas.microsoft.com/office/excel/2006/main">
          <x14:cfRule type="cellIs" priority="9" operator="notEqual" id="{657D8A48-A5DB-46C7-8F61-EF93F7B26909}">
            <xm:f>'25 '!$D$47</xm:f>
            <x14:dxf>
              <fill>
                <patternFill>
                  <bgColor rgb="FFFFFF00"/>
                </patternFill>
              </fill>
            </x14:dxf>
          </x14:cfRule>
          <xm:sqref>D24</xm:sqref>
        </x14:conditionalFormatting>
        <x14:conditionalFormatting xmlns:xm="http://schemas.microsoft.com/office/excel/2006/main">
          <x14:cfRule type="cellIs" priority="8" operator="notEqual" id="{F36A78C5-022D-42BD-B323-B1905054CB16}">
            <xm:f>'25 '!$D$48</xm:f>
            <x14:dxf>
              <fill>
                <patternFill>
                  <bgColor rgb="FFFFFF00"/>
                </patternFill>
              </fill>
            </x14:dxf>
          </x14:cfRule>
          <xm:sqref>D25</xm:sqref>
        </x14:conditionalFormatting>
        <x14:conditionalFormatting xmlns:xm="http://schemas.microsoft.com/office/excel/2006/main">
          <x14:cfRule type="cellIs" priority="6" operator="notEqual" id="{71F443BE-E3BA-45F5-B12D-892A2333CA28}">
            <xm:f>'25 '!$D$50</xm:f>
            <x14:dxf>
              <fill>
                <patternFill>
                  <bgColor rgb="FFFFFF00"/>
                </patternFill>
              </fill>
            </x14:dxf>
          </x14:cfRule>
          <xm:sqref>D28</xm:sqref>
        </x14:conditionalFormatting>
        <x14:conditionalFormatting xmlns:xm="http://schemas.microsoft.com/office/excel/2006/main">
          <x14:cfRule type="cellIs" priority="5" operator="notEqual" id="{914D4E44-12FE-44BD-9FF3-998A4C3133EE}">
            <xm:f>'25 '!$D$52</xm:f>
            <x14:dxf>
              <fill>
                <patternFill>
                  <bgColor rgb="FFFFFF00"/>
                </patternFill>
              </fill>
            </x14:dxf>
          </x14:cfRule>
          <xm:sqref>D29</xm:sqref>
        </x14:conditionalFormatting>
        <x14:conditionalFormatting xmlns:xm="http://schemas.microsoft.com/office/excel/2006/main">
          <x14:cfRule type="cellIs" priority="4" operator="notEqual" id="{E854E8B7-AE5B-4991-BF41-5732E7608849}">
            <xm:f>'18 '!$E$20</xm:f>
            <x14:dxf>
              <fill>
                <patternFill>
                  <bgColor rgb="FFFFFF00"/>
                </patternFill>
              </fill>
            </x14:dxf>
          </x14:cfRule>
          <xm:sqref>D44</xm:sqref>
        </x14:conditionalFormatting>
        <x14:conditionalFormatting xmlns:xm="http://schemas.microsoft.com/office/excel/2006/main">
          <x14:cfRule type="cellIs" priority="3" operator="notEqual" id="{8E43FB07-5D15-425D-A88F-6BA8BB737258}">
            <xm:f>'18 '!$E$38</xm:f>
            <x14:dxf>
              <fill>
                <patternFill>
                  <bgColor rgb="FFFFFF00"/>
                </patternFill>
              </fill>
            </x14:dxf>
          </x14:cfRule>
          <xm:sqref>D49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ummaryRight="0"/>
    <pageSetUpPr autoPageBreaks="0"/>
  </sheetPr>
  <dimension ref="A1:H62"/>
  <sheetViews>
    <sheetView showGridLines="0" tabSelected="1" showOutlineSymbols="0" zoomScale="90" zoomScaleNormal="90" workbookViewId="0">
      <selection activeCell="I14" sqref="I14"/>
    </sheetView>
  </sheetViews>
  <sheetFormatPr defaultColWidth="9.1796875" defaultRowHeight="12.5"/>
  <cols>
    <col min="1" max="1" width="5" style="12" customWidth="1"/>
    <col min="2" max="2" width="49" style="12" customWidth="1"/>
    <col min="3" max="3" width="13.81640625" style="12" customWidth="1"/>
    <col min="4" max="4" width="21.81640625" style="12" customWidth="1"/>
    <col min="5" max="5" width="5" style="12" customWidth="1"/>
    <col min="6" max="16384" width="9.1796875" style="12"/>
  </cols>
  <sheetData>
    <row r="1" spans="1:5" ht="13">
      <c r="A1" s="1232" t="s">
        <v>1041</v>
      </c>
    </row>
    <row r="3" spans="1:5" ht="16.5" customHeight="1">
      <c r="A3" s="16" t="s">
        <v>67</v>
      </c>
      <c r="B3" s="625"/>
      <c r="C3" s="625"/>
      <c r="D3" s="625"/>
      <c r="E3" s="625"/>
    </row>
    <row r="4" spans="1:5" ht="9" customHeight="1" thickBot="1">
      <c r="A4" s="633"/>
      <c r="B4" s="633"/>
      <c r="C4" s="633"/>
      <c r="D4" s="633"/>
      <c r="E4" s="632"/>
    </row>
    <row r="5" spans="1:5" ht="13">
      <c r="A5" s="209" t="s">
        <v>774</v>
      </c>
      <c r="B5" s="211" t="s">
        <v>36</v>
      </c>
      <c r="C5" s="216" t="s">
        <v>37</v>
      </c>
      <c r="D5" s="209" t="s">
        <v>38</v>
      </c>
      <c r="E5" s="209" t="s">
        <v>774</v>
      </c>
    </row>
    <row r="6" spans="1:5" ht="13.5" thickBot="1">
      <c r="A6" s="215" t="s">
        <v>775</v>
      </c>
      <c r="B6" s="213" t="s">
        <v>776</v>
      </c>
      <c r="C6" s="215" t="s">
        <v>777</v>
      </c>
      <c r="D6" s="215" t="s">
        <v>778</v>
      </c>
      <c r="E6" s="215" t="s">
        <v>775</v>
      </c>
    </row>
    <row r="7" spans="1:5" ht="13">
      <c r="A7" s="311" t="s">
        <v>780</v>
      </c>
      <c r="B7" s="144" t="s">
        <v>68</v>
      </c>
      <c r="C7" s="312"/>
      <c r="D7" s="127"/>
      <c r="E7" s="311" t="s">
        <v>780</v>
      </c>
    </row>
    <row r="8" spans="1:5" ht="13">
      <c r="A8" s="25">
        <v>38</v>
      </c>
      <c r="B8" s="290" t="s">
        <v>1045</v>
      </c>
      <c r="C8" s="313"/>
      <c r="D8" s="1057" t="s">
        <v>41</v>
      </c>
      <c r="E8" s="25">
        <v>38</v>
      </c>
    </row>
    <row r="9" spans="1:5" ht="13">
      <c r="A9" s="25">
        <f>1+A8</f>
        <v>39</v>
      </c>
      <c r="B9" s="290" t="s">
        <v>69</v>
      </c>
      <c r="C9" s="313"/>
      <c r="D9" s="1059"/>
      <c r="E9" s="25">
        <f>1+E8</f>
        <v>39</v>
      </c>
    </row>
    <row r="10" spans="1:5" ht="13">
      <c r="A10" s="25">
        <f>1+A9</f>
        <v>40</v>
      </c>
      <c r="B10" s="290" t="s">
        <v>1046</v>
      </c>
      <c r="C10" s="313"/>
      <c r="D10" s="1059"/>
      <c r="E10" s="25">
        <f>1+E9</f>
        <v>40</v>
      </c>
    </row>
    <row r="11" spans="1:5" ht="13">
      <c r="A11" s="25">
        <f>1+A10</f>
        <v>41</v>
      </c>
      <c r="B11" s="290" t="s">
        <v>1047</v>
      </c>
      <c r="C11" s="313"/>
      <c r="D11" s="1059"/>
      <c r="E11" s="25">
        <f>1+E10</f>
        <v>41</v>
      </c>
    </row>
    <row r="12" spans="1:5" ht="13">
      <c r="A12" s="25">
        <v>42</v>
      </c>
      <c r="B12" s="290" t="s">
        <v>72</v>
      </c>
      <c r="C12" s="313"/>
      <c r="D12" s="1059"/>
      <c r="E12" s="25">
        <v>42</v>
      </c>
    </row>
    <row r="13" spans="1:5" ht="13.5" thickBot="1">
      <c r="A13" s="25">
        <v>43</v>
      </c>
      <c r="B13" s="290" t="s">
        <v>73</v>
      </c>
      <c r="C13" s="313"/>
      <c r="D13" s="1059"/>
      <c r="E13" s="25">
        <v>43</v>
      </c>
    </row>
    <row r="14" spans="1:5" ht="13.5" thickBot="1">
      <c r="A14" s="25">
        <v>44</v>
      </c>
      <c r="B14" s="294" t="s">
        <v>629</v>
      </c>
      <c r="C14" s="313"/>
      <c r="D14" s="1020">
        <f>SUM(D8:D13)</f>
        <v>0</v>
      </c>
      <c r="E14" s="25">
        <f>1+E13</f>
        <v>44</v>
      </c>
    </row>
    <row r="15" spans="1:5" ht="13">
      <c r="A15" s="129">
        <v>45</v>
      </c>
      <c r="B15" s="297" t="s">
        <v>74</v>
      </c>
      <c r="C15" s="314"/>
      <c r="D15" s="1018">
        <f>'10  '!D58-'11 '!D14</f>
        <v>0</v>
      </c>
      <c r="E15" s="129">
        <v>45</v>
      </c>
    </row>
    <row r="16" spans="1:5" ht="13">
      <c r="A16" s="142" t="s">
        <v>780</v>
      </c>
      <c r="B16" s="298" t="s">
        <v>75</v>
      </c>
      <c r="C16" s="281"/>
      <c r="D16" s="287"/>
      <c r="E16" s="142" t="s">
        <v>780</v>
      </c>
    </row>
    <row r="17" spans="1:5" ht="7.5" customHeight="1">
      <c r="A17" s="630"/>
      <c r="B17" s="631"/>
      <c r="C17" s="631"/>
      <c r="D17" s="631"/>
      <c r="E17" s="630"/>
    </row>
    <row r="18" spans="1:5" ht="13">
      <c r="A18" s="142" t="s">
        <v>780</v>
      </c>
      <c r="B18" s="315" t="s">
        <v>76</v>
      </c>
      <c r="C18" s="316"/>
      <c r="D18" s="282"/>
      <c r="E18" s="142" t="s">
        <v>780</v>
      </c>
    </row>
    <row r="19" spans="1:5" ht="13">
      <c r="A19" s="129">
        <v>46</v>
      </c>
      <c r="B19" s="290" t="s">
        <v>77</v>
      </c>
      <c r="C19" s="317"/>
      <c r="D19" s="1062" t="s">
        <v>41</v>
      </c>
      <c r="E19" s="129">
        <v>46</v>
      </c>
    </row>
    <row r="20" spans="1:5" ht="13">
      <c r="A20" s="129">
        <f>1+A19</f>
        <v>47</v>
      </c>
      <c r="B20" s="290" t="s">
        <v>229</v>
      </c>
      <c r="C20" s="317"/>
      <c r="D20" s="1063"/>
      <c r="E20" s="129">
        <f>1+E19</f>
        <v>47</v>
      </c>
    </row>
    <row r="21" spans="1:5" ht="13">
      <c r="A21" s="129">
        <f>1+A20</f>
        <v>48</v>
      </c>
      <c r="B21" s="290" t="s">
        <v>230</v>
      </c>
      <c r="C21" s="317"/>
      <c r="D21" s="1063"/>
      <c r="E21" s="129">
        <f>1+E20</f>
        <v>48</v>
      </c>
    </row>
    <row r="22" spans="1:5" ht="13">
      <c r="A22" s="129">
        <f>1+A21</f>
        <v>49</v>
      </c>
      <c r="B22" s="290" t="s">
        <v>78</v>
      </c>
      <c r="C22" s="317"/>
      <c r="D22" s="1063"/>
      <c r="E22" s="129">
        <f>1+E21</f>
        <v>49</v>
      </c>
    </row>
    <row r="23" spans="1:5" ht="13">
      <c r="A23" s="25">
        <f>1+A22</f>
        <v>50</v>
      </c>
      <c r="B23" s="290" t="s">
        <v>79</v>
      </c>
      <c r="C23" s="313"/>
      <c r="D23" s="1059"/>
      <c r="E23" s="25">
        <f>1+E22</f>
        <v>50</v>
      </c>
    </row>
    <row r="24" spans="1:5" ht="13.5" thickBot="1">
      <c r="A24" s="25">
        <v>51</v>
      </c>
      <c r="B24" s="290" t="s">
        <v>630</v>
      </c>
      <c r="C24" s="313"/>
      <c r="D24" s="1061"/>
      <c r="E24" s="25">
        <v>51</v>
      </c>
    </row>
    <row r="25" spans="1:5" ht="13.5" thickBot="1">
      <c r="A25" s="25">
        <v>52</v>
      </c>
      <c r="B25" s="294" t="s">
        <v>631</v>
      </c>
      <c r="C25" s="313"/>
      <c r="D25" s="1020">
        <f>SUM(D19:D24)</f>
        <v>0</v>
      </c>
      <c r="E25" s="25">
        <v>52</v>
      </c>
    </row>
    <row r="26" spans="1:5" ht="13">
      <c r="A26" s="25">
        <v>53</v>
      </c>
      <c r="B26" s="297" t="s">
        <v>80</v>
      </c>
      <c r="C26" s="318"/>
      <c r="D26" s="1020">
        <f>'10  '!D36+'11 '!D15-'11 '!D25</f>
        <v>0</v>
      </c>
      <c r="E26" s="25">
        <v>53</v>
      </c>
    </row>
    <row r="27" spans="1:5" ht="13">
      <c r="A27" s="124" t="s">
        <v>780</v>
      </c>
      <c r="B27" s="319" t="s">
        <v>81</v>
      </c>
      <c r="C27" s="139"/>
      <c r="D27" s="135"/>
      <c r="E27" s="124" t="s">
        <v>780</v>
      </c>
    </row>
    <row r="28" spans="1:5" ht="7.5" customHeight="1">
      <c r="A28" s="142"/>
      <c r="B28" s="320"/>
      <c r="C28" s="281"/>
      <c r="D28" s="281"/>
      <c r="E28" s="142"/>
    </row>
    <row r="29" spans="1:5" ht="13">
      <c r="A29" s="124" t="s">
        <v>780</v>
      </c>
      <c r="B29" s="315" t="s">
        <v>82</v>
      </c>
      <c r="C29" s="312"/>
      <c r="D29" s="127"/>
      <c r="E29" s="124" t="s">
        <v>780</v>
      </c>
    </row>
    <row r="30" spans="1:5" ht="13">
      <c r="A30" s="25">
        <v>54</v>
      </c>
      <c r="B30" s="290" t="s">
        <v>84</v>
      </c>
      <c r="C30" s="128" t="s">
        <v>353</v>
      </c>
      <c r="D30" s="1057">
        <v>0</v>
      </c>
      <c r="E30" s="25">
        <v>54</v>
      </c>
    </row>
    <row r="31" spans="1:5" ht="13">
      <c r="A31" s="25">
        <f>1+A30</f>
        <v>55</v>
      </c>
      <c r="B31" s="290" t="s">
        <v>352</v>
      </c>
      <c r="C31" s="128" t="s">
        <v>831</v>
      </c>
      <c r="D31" s="1059"/>
      <c r="E31" s="25">
        <f>1+E30</f>
        <v>55</v>
      </c>
    </row>
    <row r="32" spans="1:5" ht="13.5" thickBot="1">
      <c r="A32" s="25">
        <f>1+A31</f>
        <v>56</v>
      </c>
      <c r="B32" s="290" t="s">
        <v>85</v>
      </c>
      <c r="C32" s="313"/>
      <c r="D32" s="1059"/>
      <c r="E32" s="25">
        <f>1+E31</f>
        <v>56</v>
      </c>
    </row>
    <row r="33" spans="1:8" ht="13">
      <c r="A33" s="25">
        <v>57</v>
      </c>
      <c r="B33" s="294" t="s">
        <v>632</v>
      </c>
      <c r="C33" s="313"/>
      <c r="D33" s="1020">
        <f>SUM(D30:D32)</f>
        <v>0</v>
      </c>
      <c r="E33" s="25">
        <v>57</v>
      </c>
    </row>
    <row r="34" spans="1:8" ht="13.5" thickBot="1">
      <c r="A34" s="130"/>
      <c r="B34" s="321"/>
      <c r="C34" s="139"/>
      <c r="D34" s="132"/>
      <c r="E34" s="130"/>
    </row>
    <row r="35" spans="1:8" ht="14.15" customHeight="1" thickBot="1">
      <c r="A35" s="25">
        <v>58</v>
      </c>
      <c r="B35" s="322" t="s">
        <v>86</v>
      </c>
      <c r="C35" s="139"/>
      <c r="D35" s="1021">
        <f>D26+D33</f>
        <v>0</v>
      </c>
      <c r="E35" s="25">
        <v>58</v>
      </c>
    </row>
    <row r="36" spans="1:8" ht="14.15" customHeight="1" thickBot="1">
      <c r="A36" s="323"/>
      <c r="B36" s="324" t="s">
        <v>87</v>
      </c>
      <c r="C36" s="325"/>
      <c r="D36" s="326"/>
      <c r="E36" s="323"/>
    </row>
    <row r="37" spans="1:8" ht="17.25" customHeight="1">
      <c r="A37" s="327"/>
      <c r="B37" s="310"/>
      <c r="C37" s="263"/>
      <c r="D37" s="263"/>
      <c r="E37" s="263"/>
      <c r="F37" s="13"/>
      <c r="G37" s="13"/>
      <c r="H37" s="13"/>
    </row>
    <row r="38" spans="1:8" ht="12.75" customHeight="1">
      <c r="A38" s="327"/>
      <c r="B38" s="140"/>
      <c r="C38" s="140"/>
      <c r="D38" s="140"/>
      <c r="E38" s="327"/>
    </row>
    <row r="39" spans="1:8" ht="16.5" customHeight="1">
      <c r="A39" s="119" t="s">
        <v>88</v>
      </c>
      <c r="B39" s="617"/>
      <c r="C39" s="619"/>
      <c r="D39" s="619"/>
      <c r="E39" s="119"/>
    </row>
    <row r="40" spans="1:8" ht="8.25" customHeight="1" thickBot="1">
      <c r="A40" s="328"/>
      <c r="B40" s="629"/>
      <c r="C40" s="628"/>
      <c r="D40" s="628"/>
      <c r="E40" s="328"/>
    </row>
    <row r="41" spans="1:8" ht="13">
      <c r="A41" s="210" t="s">
        <v>774</v>
      </c>
      <c r="B41" s="329" t="s">
        <v>36</v>
      </c>
      <c r="C41" s="217" t="s">
        <v>37</v>
      </c>
      <c r="D41" s="210" t="s">
        <v>38</v>
      </c>
      <c r="E41" s="210" t="s">
        <v>774</v>
      </c>
    </row>
    <row r="42" spans="1:8" ht="13.5" thickBot="1">
      <c r="A42" s="215" t="s">
        <v>775</v>
      </c>
      <c r="B42" s="330" t="s">
        <v>776</v>
      </c>
      <c r="C42" s="215" t="s">
        <v>777</v>
      </c>
      <c r="D42" s="215" t="s">
        <v>778</v>
      </c>
      <c r="E42" s="215" t="s">
        <v>775</v>
      </c>
    </row>
    <row r="43" spans="1:8" ht="13">
      <c r="A43" s="331"/>
      <c r="B43" s="332"/>
      <c r="C43" s="123"/>
      <c r="D43" s="333"/>
      <c r="E43" s="331"/>
    </row>
    <row r="44" spans="1:8" ht="13">
      <c r="A44" s="25">
        <v>59</v>
      </c>
      <c r="B44" s="334" t="s">
        <v>1160</v>
      </c>
      <c r="C44" s="318"/>
      <c r="D44" s="1077">
        <v>0</v>
      </c>
      <c r="E44" s="25">
        <v>59</v>
      </c>
    </row>
    <row r="45" spans="1:8" ht="13">
      <c r="A45" s="296"/>
      <c r="B45" s="335"/>
      <c r="C45" s="281"/>
      <c r="D45" s="336"/>
      <c r="E45" s="296"/>
    </row>
    <row r="46" spans="1:8" ht="13">
      <c r="A46" s="129">
        <f>1+A44</f>
        <v>60</v>
      </c>
      <c r="B46" s="334" t="s">
        <v>89</v>
      </c>
      <c r="C46" s="290" t="s">
        <v>90</v>
      </c>
      <c r="D46" s="1056">
        <f>D35</f>
        <v>0</v>
      </c>
      <c r="E46" s="129">
        <f>1+E44</f>
        <v>60</v>
      </c>
    </row>
    <row r="47" spans="1:8" ht="13">
      <c r="A47" s="129">
        <f>1+A46</f>
        <v>61</v>
      </c>
      <c r="B47" s="334" t="s">
        <v>91</v>
      </c>
      <c r="C47" s="314"/>
      <c r="D47" s="1058"/>
      <c r="E47" s="129">
        <f>1+E46</f>
        <v>61</v>
      </c>
    </row>
    <row r="48" spans="1:8" ht="13">
      <c r="A48" s="129">
        <f>1+A47</f>
        <v>62</v>
      </c>
      <c r="B48" s="334" t="s">
        <v>92</v>
      </c>
      <c r="C48" s="314"/>
      <c r="D48" s="1058"/>
      <c r="E48" s="129">
        <f>1+E47</f>
        <v>62</v>
      </c>
    </row>
    <row r="49" spans="1:5" ht="13">
      <c r="A49" s="129">
        <f>1+A48</f>
        <v>63</v>
      </c>
      <c r="B49" s="334" t="s">
        <v>93</v>
      </c>
      <c r="C49" s="314"/>
      <c r="D49" s="1058"/>
      <c r="E49" s="129">
        <f>1+E48</f>
        <v>63</v>
      </c>
    </row>
    <row r="50" spans="1:5" ht="13.5" thickBot="1">
      <c r="A50" s="129">
        <f>1+A49</f>
        <v>64</v>
      </c>
      <c r="B50" s="1271" t="s">
        <v>1048</v>
      </c>
      <c r="C50" s="314"/>
      <c r="D50" s="1058"/>
      <c r="E50" s="129">
        <f>1+E49</f>
        <v>64</v>
      </c>
    </row>
    <row r="51" spans="1:5" ht="13">
      <c r="A51" s="129">
        <v>65</v>
      </c>
      <c r="B51" s="338" t="s">
        <v>94</v>
      </c>
      <c r="C51" s="314"/>
      <c r="D51" s="1023">
        <f>SUM(D46:D50)</f>
        <v>0</v>
      </c>
      <c r="E51" s="129">
        <v>65</v>
      </c>
    </row>
    <row r="52" spans="1:5" ht="13.5" thickBot="1">
      <c r="A52" s="296" t="s">
        <v>780</v>
      </c>
      <c r="B52" s="339" t="s">
        <v>95</v>
      </c>
      <c r="C52" s="281"/>
      <c r="D52" s="336"/>
      <c r="E52" s="296" t="s">
        <v>780</v>
      </c>
    </row>
    <row r="53" spans="1:5" ht="14.15" customHeight="1" thickBot="1">
      <c r="A53" s="129">
        <v>66</v>
      </c>
      <c r="B53" s="337" t="s">
        <v>1161</v>
      </c>
      <c r="C53" s="290" t="s">
        <v>96</v>
      </c>
      <c r="D53" s="1024">
        <f>D44+D51</f>
        <v>0</v>
      </c>
      <c r="E53" s="129">
        <v>66</v>
      </c>
    </row>
    <row r="54" spans="1:5" ht="13.5" thickBot="1">
      <c r="A54" s="340" t="s">
        <v>780</v>
      </c>
      <c r="B54" s="152" t="s">
        <v>97</v>
      </c>
      <c r="C54" s="341"/>
      <c r="D54" s="342"/>
      <c r="E54" s="340" t="s">
        <v>780</v>
      </c>
    </row>
    <row r="55" spans="1:5" ht="13">
      <c r="A55" s="28"/>
      <c r="B55" s="627" t="s">
        <v>426</v>
      </c>
      <c r="C55" s="626"/>
      <c r="D55" s="626"/>
      <c r="E55" s="28"/>
    </row>
    <row r="56" spans="1:5" ht="13">
      <c r="A56" s="28"/>
      <c r="B56" s="627" t="s">
        <v>1025</v>
      </c>
      <c r="C56" s="626"/>
      <c r="D56" s="626"/>
      <c r="E56" s="28"/>
    </row>
    <row r="57" spans="1:5" ht="17.5">
      <c r="A57" s="70" t="s">
        <v>644</v>
      </c>
      <c r="B57" s="620"/>
      <c r="C57" s="625"/>
      <c r="D57" s="620"/>
      <c r="E57" s="620"/>
    </row>
    <row r="62" spans="1:5" ht="13">
      <c r="B62" s="15"/>
    </row>
  </sheetData>
  <sheetProtection algorithmName="SHA-512" hashValue="HMEpwA1rbDnCf30Pf3Jgc1tB4uPnc35KSGW2Y4Ezx9hZBWGre69fvCVAraepsknuAex9G0jLgtqf0spF53734Q==" saltValue="1Ne3a6sl/OAE+cAYLR0W5Q==" spinCount="100000" sheet="1" objects="1" scenarios="1"/>
  <conditionalFormatting sqref="D46">
    <cfRule type="cellIs" dxfId="35" priority="2" operator="notEqual">
      <formula>$D$35</formula>
    </cfRule>
  </conditionalFormatting>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97040F83-C1DF-42E6-8833-2B081A1FB95A}">
            <xm:f>'19 '!$D$17</xm:f>
            <x14:dxf>
              <fill>
                <patternFill>
                  <bgColor rgb="FFFFFF00"/>
                </patternFill>
              </fill>
            </x14:dxf>
          </x14:cfRule>
          <xm:sqref>D30</xm:sqref>
        </x14:conditionalFormatting>
        <x14:conditionalFormatting xmlns:xm="http://schemas.microsoft.com/office/excel/2006/main">
          <x14:cfRule type="cellIs" priority="3" operator="notEqual" id="{42294654-0C3E-40F8-917A-2FF1B80700D2}">
            <xm:f>'19 '!$D$36</xm:f>
            <x14:dxf>
              <fill>
                <patternFill>
                  <bgColor rgb="FFFFFF00"/>
                </patternFill>
              </fill>
            </x14:dxf>
          </x14:cfRule>
          <xm:sqref>D31</xm:sqref>
        </x14:conditionalFormatting>
        <x14:conditionalFormatting xmlns:xm="http://schemas.microsoft.com/office/excel/2006/main">
          <x14:cfRule type="cellIs" priority="1" operator="notEqual" id="{A40F7682-961E-4DEB-9595-70CD76501598}">
            <xm:f>'13  '!$D$56</xm:f>
            <x14:dxf>
              <fill>
                <patternFill>
                  <bgColor rgb="FFFFFF00"/>
                </patternFill>
              </fill>
            </x14:dxf>
          </x14:cfRule>
          <xm:sqref>D53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autoPageBreaks="0"/>
  </sheetPr>
  <dimension ref="A1:E65"/>
  <sheetViews>
    <sheetView showGridLines="0" showOutlineSymbols="0" view="pageBreakPreview" zoomScale="60" zoomScaleNormal="90" workbookViewId="0">
      <selection activeCell="V25" sqref="V25"/>
    </sheetView>
  </sheetViews>
  <sheetFormatPr defaultColWidth="9.1796875" defaultRowHeight="13"/>
  <cols>
    <col min="1" max="1" width="5" style="14" customWidth="1"/>
    <col min="2" max="2" width="48" style="13" customWidth="1"/>
    <col min="3" max="3" width="14.453125" style="13" customWidth="1"/>
    <col min="4" max="4" width="21.81640625" style="13" customWidth="1"/>
    <col min="5" max="5" width="5" style="13" customWidth="1"/>
    <col min="6" max="16384" width="9.1796875" style="12"/>
  </cols>
  <sheetData>
    <row r="1" spans="1:5">
      <c r="A1" s="1232" t="s">
        <v>1041</v>
      </c>
    </row>
    <row r="2" spans="1:5" ht="9.75" customHeight="1"/>
    <row r="3" spans="1:5" ht="18" customHeight="1">
      <c r="A3" s="16" t="s">
        <v>98</v>
      </c>
      <c r="B3" s="625"/>
      <c r="C3" s="609"/>
      <c r="D3" s="609"/>
      <c r="E3" s="609"/>
    </row>
    <row r="4" spans="1:5" ht="9" customHeight="1" thickBot="1">
      <c r="A4" s="29"/>
      <c r="B4" s="636"/>
      <c r="C4" s="635"/>
      <c r="D4" s="635"/>
      <c r="E4" s="29"/>
    </row>
    <row r="5" spans="1:5" ht="12" customHeight="1">
      <c r="A5" s="209" t="s">
        <v>774</v>
      </c>
      <c r="B5" s="211" t="s">
        <v>101</v>
      </c>
      <c r="C5" s="209" t="s">
        <v>99</v>
      </c>
      <c r="D5" s="209" t="s">
        <v>100</v>
      </c>
      <c r="E5" s="209" t="s">
        <v>774</v>
      </c>
    </row>
    <row r="6" spans="1:5" ht="12" customHeight="1">
      <c r="A6" s="210" t="s">
        <v>775</v>
      </c>
      <c r="B6" s="212"/>
      <c r="C6" s="210" t="s">
        <v>102</v>
      </c>
      <c r="D6" s="210" t="s">
        <v>103</v>
      </c>
      <c r="E6" s="210" t="s">
        <v>775</v>
      </c>
    </row>
    <row r="7" spans="1:5" ht="12" customHeight="1" thickBot="1">
      <c r="A7" s="215"/>
      <c r="B7" s="213" t="s">
        <v>776</v>
      </c>
      <c r="C7" s="215" t="s">
        <v>777</v>
      </c>
      <c r="D7" s="215" t="s">
        <v>778</v>
      </c>
      <c r="E7" s="215"/>
    </row>
    <row r="8" spans="1:5">
      <c r="A8" s="311" t="s">
        <v>780</v>
      </c>
      <c r="B8" s="315" t="s">
        <v>104</v>
      </c>
      <c r="C8" s="343"/>
      <c r="D8" s="127"/>
      <c r="E8" s="311" t="s">
        <v>780</v>
      </c>
    </row>
    <row r="9" spans="1:5">
      <c r="A9" s="129">
        <v>1</v>
      </c>
      <c r="B9" s="290" t="s">
        <v>105</v>
      </c>
      <c r="C9" s="284" t="s">
        <v>322</v>
      </c>
      <c r="D9" s="1057">
        <v>0</v>
      </c>
      <c r="E9" s="129">
        <v>1</v>
      </c>
    </row>
    <row r="10" spans="1:5">
      <c r="A10" s="129">
        <v>2</v>
      </c>
      <c r="B10" s="290" t="s">
        <v>106</v>
      </c>
      <c r="C10" s="344"/>
      <c r="D10" s="1059"/>
      <c r="E10" s="129">
        <v>2</v>
      </c>
    </row>
    <row r="11" spans="1:5">
      <c r="A11" s="129">
        <v>3</v>
      </c>
      <c r="B11" s="290" t="s">
        <v>107</v>
      </c>
      <c r="C11" s="345"/>
      <c r="D11" s="1059"/>
      <c r="E11" s="129">
        <v>3</v>
      </c>
    </row>
    <row r="12" spans="1:5">
      <c r="A12" s="25">
        <f t="shared" ref="A12:A28" si="0">A11+1</f>
        <v>4</v>
      </c>
      <c r="B12" s="290" t="s">
        <v>108</v>
      </c>
      <c r="C12" s="345"/>
      <c r="D12" s="1059"/>
      <c r="E12" s="25">
        <f t="shared" ref="E12:E28" si="1">E11+1</f>
        <v>4</v>
      </c>
    </row>
    <row r="13" spans="1:5">
      <c r="A13" s="129">
        <f t="shared" si="0"/>
        <v>5</v>
      </c>
      <c r="B13" s="290" t="s">
        <v>109</v>
      </c>
      <c r="C13" s="345"/>
      <c r="D13" s="1059"/>
      <c r="E13" s="129">
        <f t="shared" si="1"/>
        <v>5</v>
      </c>
    </row>
    <row r="14" spans="1:5">
      <c r="A14" s="129">
        <f t="shared" si="0"/>
        <v>6</v>
      </c>
      <c r="B14" s="290" t="s">
        <v>112</v>
      </c>
      <c r="C14" s="345"/>
      <c r="D14" s="1059"/>
      <c r="E14" s="129">
        <f t="shared" si="1"/>
        <v>6</v>
      </c>
    </row>
    <row r="15" spans="1:5">
      <c r="A15" s="25">
        <f t="shared" si="0"/>
        <v>7</v>
      </c>
      <c r="B15" s="290" t="s">
        <v>113</v>
      </c>
      <c r="C15" s="345"/>
      <c r="D15" s="1059"/>
      <c r="E15" s="25">
        <f t="shared" si="1"/>
        <v>7</v>
      </c>
    </row>
    <row r="16" spans="1:5">
      <c r="A16" s="25">
        <f t="shared" si="0"/>
        <v>8</v>
      </c>
      <c r="B16" s="290" t="s">
        <v>114</v>
      </c>
      <c r="C16" s="345"/>
      <c r="D16" s="1059"/>
      <c r="E16" s="25">
        <f t="shared" si="1"/>
        <v>8</v>
      </c>
    </row>
    <row r="17" spans="1:5">
      <c r="A17" s="25">
        <f t="shared" si="0"/>
        <v>9</v>
      </c>
      <c r="B17" s="290" t="s">
        <v>231</v>
      </c>
      <c r="C17" s="284" t="s">
        <v>323</v>
      </c>
      <c r="D17" s="1059"/>
      <c r="E17" s="25">
        <f t="shared" si="1"/>
        <v>9</v>
      </c>
    </row>
    <row r="18" spans="1:5">
      <c r="A18" s="25">
        <f t="shared" si="0"/>
        <v>10</v>
      </c>
      <c r="B18" s="290" t="s">
        <v>942</v>
      </c>
      <c r="C18" s="345"/>
      <c r="D18" s="1059"/>
      <c r="E18" s="25">
        <f t="shared" si="1"/>
        <v>10</v>
      </c>
    </row>
    <row r="19" spans="1:5">
      <c r="A19" s="25">
        <f t="shared" si="0"/>
        <v>11</v>
      </c>
      <c r="B19" s="1277" t="s">
        <v>1043</v>
      </c>
      <c r="C19" s="345"/>
      <c r="D19" s="1059"/>
      <c r="E19" s="25">
        <f t="shared" si="1"/>
        <v>11</v>
      </c>
    </row>
    <row r="20" spans="1:5">
      <c r="A20" s="25">
        <f t="shared" si="0"/>
        <v>12</v>
      </c>
      <c r="B20" s="290" t="s">
        <v>232</v>
      </c>
      <c r="C20" s="345"/>
      <c r="D20" s="1059"/>
      <c r="E20" s="25">
        <f t="shared" si="1"/>
        <v>12</v>
      </c>
    </row>
    <row r="21" spans="1:5">
      <c r="A21" s="25">
        <f t="shared" si="0"/>
        <v>13</v>
      </c>
      <c r="B21" s="290" t="s">
        <v>115</v>
      </c>
      <c r="C21" s="345"/>
      <c r="D21" s="1059"/>
      <c r="E21" s="25">
        <f t="shared" si="1"/>
        <v>13</v>
      </c>
    </row>
    <row r="22" spans="1:5">
      <c r="A22" s="25">
        <f t="shared" si="0"/>
        <v>14</v>
      </c>
      <c r="B22" s="290" t="s">
        <v>118</v>
      </c>
      <c r="C22" s="345"/>
      <c r="D22" s="1059"/>
      <c r="E22" s="25">
        <f t="shared" si="1"/>
        <v>14</v>
      </c>
    </row>
    <row r="23" spans="1:5">
      <c r="A23" s="25">
        <f t="shared" si="0"/>
        <v>15</v>
      </c>
      <c r="B23" s="290" t="s">
        <v>119</v>
      </c>
      <c r="C23" s="346"/>
      <c r="D23" s="1061"/>
      <c r="E23" s="25">
        <f t="shared" si="1"/>
        <v>15</v>
      </c>
    </row>
    <row r="24" spans="1:5">
      <c r="A24" s="25">
        <f t="shared" si="0"/>
        <v>16</v>
      </c>
      <c r="B24" s="290" t="s">
        <v>120</v>
      </c>
      <c r="C24" s="346"/>
      <c r="D24" s="1061"/>
      <c r="E24" s="25">
        <f t="shared" si="1"/>
        <v>16</v>
      </c>
    </row>
    <row r="25" spans="1:5">
      <c r="A25" s="25">
        <f t="shared" si="0"/>
        <v>17</v>
      </c>
      <c r="B25" s="290" t="s">
        <v>121</v>
      </c>
      <c r="C25" s="346"/>
      <c r="D25" s="1061"/>
      <c r="E25" s="25">
        <f t="shared" si="1"/>
        <v>17</v>
      </c>
    </row>
    <row r="26" spans="1:5">
      <c r="A26" s="25">
        <f t="shared" si="0"/>
        <v>18</v>
      </c>
      <c r="B26" s="290" t="s">
        <v>122</v>
      </c>
      <c r="C26" s="346"/>
      <c r="D26" s="1061"/>
      <c r="E26" s="25">
        <f t="shared" si="1"/>
        <v>18</v>
      </c>
    </row>
    <row r="27" spans="1:5" ht="13.5" thickBot="1">
      <c r="A27" s="25">
        <f t="shared" si="0"/>
        <v>19</v>
      </c>
      <c r="B27" s="290" t="s">
        <v>123</v>
      </c>
      <c r="C27" s="346"/>
      <c r="D27" s="1061"/>
      <c r="E27" s="25">
        <f t="shared" si="1"/>
        <v>19</v>
      </c>
    </row>
    <row r="28" spans="1:5">
      <c r="A28" s="25">
        <f t="shared" si="0"/>
        <v>20</v>
      </c>
      <c r="B28" s="290" t="s">
        <v>202</v>
      </c>
      <c r="C28" s="634"/>
      <c r="D28" s="1020">
        <f>SUM(D9:D27)</f>
        <v>0</v>
      </c>
      <c r="E28" s="25">
        <f t="shared" si="1"/>
        <v>20</v>
      </c>
    </row>
    <row r="29" spans="1:5" ht="7.5" customHeight="1">
      <c r="A29" s="142"/>
      <c r="B29" s="281"/>
      <c r="C29" s="346"/>
      <c r="D29" s="135"/>
      <c r="E29" s="142"/>
    </row>
    <row r="30" spans="1:5">
      <c r="A30" s="124" t="s">
        <v>780</v>
      </c>
      <c r="B30" s="315" t="s">
        <v>124</v>
      </c>
      <c r="C30" s="347"/>
      <c r="D30" s="127"/>
      <c r="E30" s="124" t="s">
        <v>780</v>
      </c>
    </row>
    <row r="31" spans="1:5">
      <c r="A31" s="25">
        <f>A28+1</f>
        <v>21</v>
      </c>
      <c r="B31" s="290" t="s">
        <v>125</v>
      </c>
      <c r="C31" s="345"/>
      <c r="D31" s="1057" t="s">
        <v>41</v>
      </c>
      <c r="E31" s="25">
        <f>E28+1</f>
        <v>21</v>
      </c>
    </row>
    <row r="32" spans="1:5">
      <c r="A32" s="25">
        <f t="shared" ref="A32:A39" si="2">A31+1</f>
        <v>22</v>
      </c>
      <c r="B32" s="290" t="s">
        <v>1044</v>
      </c>
      <c r="C32" s="345"/>
      <c r="D32" s="1059"/>
      <c r="E32" s="25">
        <f t="shared" ref="E32:E39" si="3">E31+1</f>
        <v>22</v>
      </c>
    </row>
    <row r="33" spans="1:5">
      <c r="A33" s="25">
        <f t="shared" si="2"/>
        <v>23</v>
      </c>
      <c r="B33" s="290" t="s">
        <v>129</v>
      </c>
      <c r="C33" s="345"/>
      <c r="D33" s="1059"/>
      <c r="E33" s="25">
        <f t="shared" si="3"/>
        <v>23</v>
      </c>
    </row>
    <row r="34" spans="1:5">
      <c r="A34" s="25">
        <f t="shared" si="2"/>
        <v>24</v>
      </c>
      <c r="B34" s="290" t="s">
        <v>130</v>
      </c>
      <c r="C34" s="345"/>
      <c r="D34" s="1059"/>
      <c r="E34" s="25">
        <f t="shared" si="3"/>
        <v>24</v>
      </c>
    </row>
    <row r="35" spans="1:5">
      <c r="A35" s="25">
        <f t="shared" si="2"/>
        <v>25</v>
      </c>
      <c r="B35" s="290" t="s">
        <v>131</v>
      </c>
      <c r="C35" s="345"/>
      <c r="D35" s="1059"/>
      <c r="E35" s="25">
        <f t="shared" si="3"/>
        <v>25</v>
      </c>
    </row>
    <row r="36" spans="1:5">
      <c r="A36" s="25">
        <f t="shared" si="2"/>
        <v>26</v>
      </c>
      <c r="B36" s="290" t="s">
        <v>132</v>
      </c>
      <c r="C36" s="345"/>
      <c r="D36" s="1059"/>
      <c r="E36" s="25">
        <f t="shared" si="3"/>
        <v>26</v>
      </c>
    </row>
    <row r="37" spans="1:5">
      <c r="A37" s="25">
        <f t="shared" si="2"/>
        <v>27</v>
      </c>
      <c r="B37" s="290" t="s">
        <v>233</v>
      </c>
      <c r="C37" s="345"/>
      <c r="D37" s="1059"/>
      <c r="E37" s="25">
        <f t="shared" si="3"/>
        <v>27</v>
      </c>
    </row>
    <row r="38" spans="1:5" ht="13.5" thickBot="1">
      <c r="A38" s="25">
        <f t="shared" si="2"/>
        <v>28</v>
      </c>
      <c r="B38" s="294" t="s">
        <v>133</v>
      </c>
      <c r="C38" s="345"/>
      <c r="D38" s="1059"/>
      <c r="E38" s="25">
        <f t="shared" si="3"/>
        <v>28</v>
      </c>
    </row>
    <row r="39" spans="1:5">
      <c r="A39" s="25">
        <f t="shared" si="2"/>
        <v>29</v>
      </c>
      <c r="B39" s="297" t="s">
        <v>134</v>
      </c>
      <c r="C39" s="634"/>
      <c r="D39" s="1020">
        <f>SUM(D31:D38)</f>
        <v>0</v>
      </c>
      <c r="E39" s="25">
        <f t="shared" si="3"/>
        <v>29</v>
      </c>
    </row>
    <row r="40" spans="1:5" ht="10" customHeight="1">
      <c r="A40" s="124" t="s">
        <v>780</v>
      </c>
      <c r="B40" s="298" t="s">
        <v>203</v>
      </c>
      <c r="C40" s="348"/>
      <c r="D40" s="135"/>
      <c r="E40" s="124" t="s">
        <v>780</v>
      </c>
    </row>
    <row r="41" spans="1:5">
      <c r="A41" s="124" t="s">
        <v>780</v>
      </c>
      <c r="B41" s="349" t="s">
        <v>135</v>
      </c>
      <c r="C41" s="347"/>
      <c r="D41" s="127"/>
      <c r="E41" s="124" t="s">
        <v>780</v>
      </c>
    </row>
    <row r="42" spans="1:5">
      <c r="A42" s="25">
        <f>A39+1</f>
        <v>30</v>
      </c>
      <c r="B42" s="290" t="s">
        <v>136</v>
      </c>
      <c r="C42" s="345"/>
      <c r="D42" s="1057">
        <v>0</v>
      </c>
      <c r="E42" s="25">
        <f>E39+1</f>
        <v>30</v>
      </c>
    </row>
    <row r="43" spans="1:5">
      <c r="A43" s="25">
        <v>31</v>
      </c>
      <c r="B43" s="290" t="s">
        <v>137</v>
      </c>
      <c r="C43" s="345"/>
      <c r="D43" s="1059"/>
      <c r="E43" s="25">
        <f t="shared" ref="E43:E60" si="4">E42+1</f>
        <v>31</v>
      </c>
    </row>
    <row r="44" spans="1:5">
      <c r="A44" s="25">
        <f t="shared" ref="A44:A60" si="5">A43+1</f>
        <v>32</v>
      </c>
      <c r="B44" s="290" t="s">
        <v>138</v>
      </c>
      <c r="C44" s="345"/>
      <c r="D44" s="1059"/>
      <c r="E44" s="25">
        <f t="shared" si="4"/>
        <v>32</v>
      </c>
    </row>
    <row r="45" spans="1:5">
      <c r="A45" s="25">
        <f t="shared" si="5"/>
        <v>33</v>
      </c>
      <c r="B45" s="290" t="s">
        <v>139</v>
      </c>
      <c r="C45" s="345"/>
      <c r="D45" s="1059"/>
      <c r="E45" s="25">
        <f t="shared" si="4"/>
        <v>33</v>
      </c>
    </row>
    <row r="46" spans="1:5">
      <c r="A46" s="25">
        <f t="shared" si="5"/>
        <v>34</v>
      </c>
      <c r="B46" s="290" t="s">
        <v>140</v>
      </c>
      <c r="C46" s="291"/>
      <c r="D46" s="1059"/>
      <c r="E46" s="25">
        <f t="shared" si="4"/>
        <v>34</v>
      </c>
    </row>
    <row r="47" spans="1:5">
      <c r="A47" s="25">
        <f t="shared" si="5"/>
        <v>35</v>
      </c>
      <c r="B47" s="290" t="s">
        <v>141</v>
      </c>
      <c r="C47" s="345"/>
      <c r="D47" s="1059"/>
      <c r="E47" s="25">
        <f t="shared" si="4"/>
        <v>35</v>
      </c>
    </row>
    <row r="48" spans="1:5">
      <c r="A48" s="25">
        <f t="shared" si="5"/>
        <v>36</v>
      </c>
      <c r="B48" s="290" t="s">
        <v>142</v>
      </c>
      <c r="C48" s="345"/>
      <c r="D48" s="1059"/>
      <c r="E48" s="25">
        <f t="shared" si="4"/>
        <v>36</v>
      </c>
    </row>
    <row r="49" spans="1:5">
      <c r="A49" s="25">
        <f t="shared" si="5"/>
        <v>37</v>
      </c>
      <c r="B49" s="290" t="s">
        <v>143</v>
      </c>
      <c r="C49" s="345"/>
      <c r="D49" s="1059"/>
      <c r="E49" s="25">
        <f t="shared" si="4"/>
        <v>37</v>
      </c>
    </row>
    <row r="50" spans="1:5">
      <c r="A50" s="25">
        <f t="shared" si="5"/>
        <v>38</v>
      </c>
      <c r="B50" s="290" t="s">
        <v>144</v>
      </c>
      <c r="C50" s="284" t="s">
        <v>827</v>
      </c>
      <c r="D50" s="1059"/>
      <c r="E50" s="25">
        <f t="shared" si="4"/>
        <v>38</v>
      </c>
    </row>
    <row r="51" spans="1:5">
      <c r="A51" s="25">
        <f t="shared" si="5"/>
        <v>39</v>
      </c>
      <c r="B51" s="290" t="s">
        <v>146</v>
      </c>
      <c r="C51" s="284" t="s">
        <v>828</v>
      </c>
      <c r="D51" s="1059"/>
      <c r="E51" s="25">
        <f t="shared" si="4"/>
        <v>39</v>
      </c>
    </row>
    <row r="52" spans="1:5">
      <c r="A52" s="25">
        <f t="shared" si="5"/>
        <v>40</v>
      </c>
      <c r="B52" s="290" t="s">
        <v>148</v>
      </c>
      <c r="C52" s="345"/>
      <c r="D52" s="1059"/>
      <c r="E52" s="25">
        <f t="shared" si="4"/>
        <v>40</v>
      </c>
    </row>
    <row r="53" spans="1:5">
      <c r="A53" s="25">
        <f t="shared" si="5"/>
        <v>41</v>
      </c>
      <c r="B53" s="290" t="s">
        <v>149</v>
      </c>
      <c r="C53" s="345"/>
      <c r="D53" s="1059"/>
      <c r="E53" s="25">
        <f t="shared" si="4"/>
        <v>41</v>
      </c>
    </row>
    <row r="54" spans="1:5">
      <c r="A54" s="25">
        <f t="shared" si="5"/>
        <v>42</v>
      </c>
      <c r="B54" s="290" t="s">
        <v>150</v>
      </c>
      <c r="C54" s="345"/>
      <c r="D54" s="1059"/>
      <c r="E54" s="25">
        <f t="shared" si="4"/>
        <v>42</v>
      </c>
    </row>
    <row r="55" spans="1:5">
      <c r="A55" s="25">
        <f t="shared" si="5"/>
        <v>43</v>
      </c>
      <c r="B55" s="290" t="s">
        <v>633</v>
      </c>
      <c r="C55" s="345"/>
      <c r="D55" s="1059"/>
      <c r="E55" s="25">
        <f t="shared" si="4"/>
        <v>43</v>
      </c>
    </row>
    <row r="56" spans="1:5">
      <c r="A56" s="25">
        <f t="shared" si="5"/>
        <v>44</v>
      </c>
      <c r="B56" s="290" t="s">
        <v>151</v>
      </c>
      <c r="C56" s="345"/>
      <c r="D56" s="1059"/>
      <c r="E56" s="25">
        <f t="shared" si="4"/>
        <v>44</v>
      </c>
    </row>
    <row r="57" spans="1:5">
      <c r="A57" s="25">
        <f t="shared" si="5"/>
        <v>45</v>
      </c>
      <c r="B57" s="290" t="s">
        <v>152</v>
      </c>
      <c r="C57" s="345"/>
      <c r="D57" s="1059"/>
      <c r="E57" s="25">
        <f t="shared" si="4"/>
        <v>45</v>
      </c>
    </row>
    <row r="58" spans="1:5">
      <c r="A58" s="25">
        <f t="shared" si="5"/>
        <v>46</v>
      </c>
      <c r="B58" s="290" t="s">
        <v>153</v>
      </c>
      <c r="C58" s="345"/>
      <c r="D58" s="1059"/>
      <c r="E58" s="25">
        <f t="shared" si="4"/>
        <v>46</v>
      </c>
    </row>
    <row r="59" spans="1:5">
      <c r="A59" s="25">
        <f t="shared" si="5"/>
        <v>47</v>
      </c>
      <c r="B59" s="290" t="s">
        <v>154</v>
      </c>
      <c r="C59" s="345"/>
      <c r="D59" s="1059"/>
      <c r="E59" s="25">
        <f t="shared" si="4"/>
        <v>47</v>
      </c>
    </row>
    <row r="60" spans="1:5">
      <c r="A60" s="25">
        <f t="shared" si="5"/>
        <v>48</v>
      </c>
      <c r="B60" s="290" t="s">
        <v>302</v>
      </c>
      <c r="C60" s="350"/>
      <c r="D60" s="1059"/>
      <c r="E60" s="25">
        <f t="shared" si="4"/>
        <v>48</v>
      </c>
    </row>
    <row r="61" spans="1:5" ht="22.5" customHeight="1">
      <c r="A61" s="70" t="s">
        <v>645</v>
      </c>
      <c r="B61" s="620"/>
      <c r="C61" s="609"/>
      <c r="D61" s="610"/>
      <c r="E61" s="610"/>
    </row>
    <row r="65" spans="2:2">
      <c r="B65" s="15"/>
    </row>
  </sheetData>
  <sheetProtection algorithmName="SHA-512" hashValue="l7xM+/HdFCgYRjAydbJKd6WIfuOQlrWy7rEyfny+Zm+Kh+FcVhEjoKZxB5TrPuuXw/5zGJ8FGm+aJRVZgBZCkQ==" saltValue="gUHI6yd1lT+98n5rycpu7A=="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D8492062-CD81-4981-A5B8-E91DFDB546CB}">
            <xm:f>'16  '!$F$48</xm:f>
            <x14:dxf>
              <fill>
                <patternFill>
                  <bgColor rgb="FFFFFF00"/>
                </patternFill>
              </fill>
            </x14:dxf>
          </x14:cfRule>
          <xm:sqref>D9</xm:sqref>
        </x14:conditionalFormatting>
        <x14:conditionalFormatting xmlns:xm="http://schemas.microsoft.com/office/excel/2006/main">
          <x14:cfRule type="cellIs" priority="5" operator="notEqual" id="{4977AB2D-8E6C-47FC-BB37-D59E5BC3C5A5}">
            <xm:f>'17  '!$F$49</xm:f>
            <x14:dxf>
              <fill>
                <patternFill>
                  <bgColor rgb="FFFFFF00"/>
                </patternFill>
              </fill>
            </x14:dxf>
          </x14:cfRule>
          <xm:sqref>D17</xm:sqref>
        </x14:conditionalFormatting>
        <x14:conditionalFormatting xmlns:xm="http://schemas.microsoft.com/office/excel/2006/main">
          <x14:cfRule type="cellIs" priority="3" operator="notEqual" id="{8D017E9C-6DA0-4E58-9350-93402C05B34A}">
            <xm:f>'15  '!$D$31</xm:f>
            <x14:dxf>
              <fill>
                <patternFill>
                  <bgColor rgb="FFFFFF00"/>
                </patternFill>
              </fill>
            </x14:dxf>
          </x14:cfRule>
          <xm:sqref>D50</xm:sqref>
        </x14:conditionalFormatting>
        <x14:conditionalFormatting xmlns:xm="http://schemas.microsoft.com/office/excel/2006/main">
          <x14:cfRule type="cellIs" priority="2" operator="notEqual" id="{BE94456B-EE16-4230-A53A-6B281F85FC16}">
            <xm:f>'15  '!$F$31</xm:f>
            <x14:dxf>
              <fill>
                <patternFill>
                  <bgColor rgb="FFFFFF00"/>
                </patternFill>
              </fill>
            </x14:dxf>
          </x14:cfRule>
          <xm:sqref>D51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ummaryRight="0"/>
    <pageSetUpPr autoPageBreaks="0"/>
  </sheetPr>
  <dimension ref="A1:IV65"/>
  <sheetViews>
    <sheetView showGridLines="0" showOutlineSymbols="0" view="pageBreakPreview" topLeftCell="A13" zoomScale="60" zoomScaleNormal="90" workbookViewId="0">
      <selection activeCell="V25" sqref="V25"/>
    </sheetView>
  </sheetViews>
  <sheetFormatPr defaultColWidth="9" defaultRowHeight="13"/>
  <cols>
    <col min="1" max="1" width="5" style="14" customWidth="1"/>
    <col min="2" max="2" width="48.26953125" style="13" customWidth="1"/>
    <col min="3" max="3" width="14.453125" style="13" customWidth="1"/>
    <col min="4" max="4" width="21.81640625" style="13" customWidth="1"/>
    <col min="5" max="5" width="5" style="13" customWidth="1"/>
    <col min="6" max="16384" width="9" style="13"/>
  </cols>
  <sheetData>
    <row r="1" spans="1:256">
      <c r="A1" s="1232" t="s">
        <v>1041</v>
      </c>
    </row>
    <row r="2" spans="1:256" ht="7.5" customHeight="1"/>
    <row r="3" spans="1:256" ht="16.5" customHeight="1" thickBot="1">
      <c r="A3" s="16" t="s">
        <v>155</v>
      </c>
      <c r="B3" s="625"/>
      <c r="C3" s="609"/>
      <c r="D3" s="609"/>
      <c r="E3" s="609"/>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09" t="s">
        <v>774</v>
      </c>
      <c r="B4" s="211" t="s">
        <v>101</v>
      </c>
      <c r="C4" s="209" t="s">
        <v>99</v>
      </c>
      <c r="D4" s="209" t="s">
        <v>100</v>
      </c>
      <c r="E4" s="209" t="s">
        <v>774</v>
      </c>
    </row>
    <row r="5" spans="1:256">
      <c r="A5" s="210" t="s">
        <v>775</v>
      </c>
      <c r="B5" s="212"/>
      <c r="C5" s="210" t="s">
        <v>102</v>
      </c>
      <c r="D5" s="210" t="s">
        <v>103</v>
      </c>
      <c r="E5" s="210" t="s">
        <v>775</v>
      </c>
    </row>
    <row r="6" spans="1:256" ht="13.5" thickBot="1">
      <c r="A6" s="215"/>
      <c r="B6" s="213" t="s">
        <v>776</v>
      </c>
      <c r="C6" s="215" t="s">
        <v>777</v>
      </c>
      <c r="D6" s="215" t="s">
        <v>778</v>
      </c>
      <c r="E6" s="215"/>
    </row>
    <row r="7" spans="1:256" ht="12" customHeight="1">
      <c r="A7" s="311" t="s">
        <v>780</v>
      </c>
      <c r="B7" s="315" t="s">
        <v>156</v>
      </c>
      <c r="C7" s="312"/>
      <c r="D7" s="352"/>
      <c r="E7" s="311" t="s">
        <v>780</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75" customHeight="1">
      <c r="A8" s="129">
        <v>49</v>
      </c>
      <c r="B8" s="290" t="s">
        <v>157</v>
      </c>
      <c r="C8" s="317"/>
      <c r="D8" s="1056">
        <v>0</v>
      </c>
      <c r="E8" s="129">
        <v>49</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75" customHeight="1">
      <c r="A9" s="129">
        <f>A8+1</f>
        <v>50</v>
      </c>
      <c r="B9" s="290" t="s">
        <v>158</v>
      </c>
      <c r="C9" s="317"/>
      <c r="D9" s="1058"/>
      <c r="E9" s="129">
        <f>E8+1</f>
        <v>50</v>
      </c>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129">
        <f>A9+1</f>
        <v>51</v>
      </c>
      <c r="B10" s="290" t="s">
        <v>159</v>
      </c>
      <c r="C10" s="317"/>
      <c r="D10" s="1058"/>
      <c r="E10" s="129">
        <f>E9+1</f>
        <v>51</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129">
        <f>A10+1</f>
        <v>52</v>
      </c>
      <c r="B11" s="290" t="s">
        <v>160</v>
      </c>
      <c r="C11" s="317"/>
      <c r="D11" s="1058"/>
      <c r="E11" s="129">
        <f>E10+1</f>
        <v>52</v>
      </c>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129">
        <f>A11+1</f>
        <v>53</v>
      </c>
      <c r="B12" s="290" t="s">
        <v>161</v>
      </c>
      <c r="C12" s="317"/>
      <c r="D12" s="1058"/>
      <c r="E12" s="129">
        <f>E11+1</f>
        <v>53</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129">
        <f>A12+1</f>
        <v>54</v>
      </c>
      <c r="B13" s="1281" t="s">
        <v>1007</v>
      </c>
      <c r="C13" s="317"/>
      <c r="D13" s="1058"/>
      <c r="E13" s="129">
        <f>E12+1</f>
        <v>54</v>
      </c>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c r="A14" s="129">
        <v>55</v>
      </c>
      <c r="B14" s="353" t="s">
        <v>162</v>
      </c>
      <c r="C14" s="317"/>
      <c r="D14" s="1068"/>
      <c r="E14" s="129">
        <v>55</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thickBot="1">
      <c r="A15" s="129">
        <v>56</v>
      </c>
      <c r="B15" s="354" t="s">
        <v>163</v>
      </c>
      <c r="C15" s="317"/>
      <c r="D15" s="1068"/>
      <c r="E15" s="129">
        <v>56</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12.75" customHeight="1">
      <c r="A16" s="129">
        <v>57</v>
      </c>
      <c r="B16" s="297" t="s">
        <v>164</v>
      </c>
      <c r="C16" s="314"/>
      <c r="D16" s="1025">
        <f>SUM('12  '!D42:D60)+SUM('13  '!D8:D15)</f>
        <v>0</v>
      </c>
      <c r="E16" s="129">
        <v>57</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42" t="s">
        <v>780</v>
      </c>
      <c r="B17" s="298" t="s">
        <v>325</v>
      </c>
      <c r="C17" s="281"/>
      <c r="D17" s="287"/>
      <c r="E17" s="142" t="s">
        <v>780</v>
      </c>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 customHeight="1">
      <c r="A18" s="142" t="s">
        <v>780</v>
      </c>
      <c r="B18" s="349" t="s">
        <v>165</v>
      </c>
      <c r="C18" s="316"/>
      <c r="D18" s="282"/>
      <c r="E18" s="142" t="s">
        <v>780</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129">
        <v>58</v>
      </c>
      <c r="B19" s="290" t="s">
        <v>166</v>
      </c>
      <c r="C19" s="355"/>
      <c r="D19" s="1056" t="s">
        <v>41</v>
      </c>
      <c r="E19" s="129">
        <v>58</v>
      </c>
      <c r="F19" s="12"/>
      <c r="G19" s="12" t="s">
        <v>780</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c r="A20" s="129">
        <f>A19+1</f>
        <v>59</v>
      </c>
      <c r="B20" s="1277" t="s">
        <v>1057</v>
      </c>
      <c r="C20" s="355"/>
      <c r="D20" s="1058"/>
      <c r="E20" s="129">
        <f>E19+1</f>
        <v>59</v>
      </c>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129">
        <v>60</v>
      </c>
      <c r="B21" s="290" t="s">
        <v>167</v>
      </c>
      <c r="C21" s="355"/>
      <c r="D21" s="1058"/>
      <c r="E21" s="129">
        <v>60</v>
      </c>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12.75" customHeight="1">
      <c r="A22" s="129">
        <v>61</v>
      </c>
      <c r="B22" s="1277" t="s">
        <v>1058</v>
      </c>
      <c r="C22" s="355"/>
      <c r="D22" s="1058"/>
      <c r="E22" s="129">
        <v>61</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75" customHeight="1">
      <c r="A23" s="129">
        <v>62</v>
      </c>
      <c r="B23" s="290" t="s">
        <v>168</v>
      </c>
      <c r="C23" s="355"/>
      <c r="D23" s="1058"/>
      <c r="E23" s="129">
        <v>62</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9">
        <f>A23+1</f>
        <v>63</v>
      </c>
      <c r="B24" s="290" t="s">
        <v>169</v>
      </c>
      <c r="C24" s="355"/>
      <c r="D24" s="1058"/>
      <c r="E24" s="129">
        <f>E23+1</f>
        <v>63</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129">
        <f>A24+1</f>
        <v>64</v>
      </c>
      <c r="B25" s="290" t="s">
        <v>170</v>
      </c>
      <c r="C25" s="355"/>
      <c r="D25" s="1058"/>
      <c r="E25" s="129">
        <f>E24+1</f>
        <v>64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129">
        <f>A25+1</f>
        <v>65</v>
      </c>
      <c r="B26" s="1277" t="s">
        <v>1059</v>
      </c>
      <c r="C26" s="355"/>
      <c r="D26" s="1058"/>
      <c r="E26" s="129">
        <f>E25+1</f>
        <v>65</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129">
        <v>66</v>
      </c>
      <c r="B27" s="290" t="s">
        <v>171</v>
      </c>
      <c r="C27" s="355"/>
      <c r="D27" s="1058"/>
      <c r="E27" s="129">
        <v>66</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129">
        <v>67</v>
      </c>
      <c r="B28" s="290" t="s">
        <v>172</v>
      </c>
      <c r="C28" s="355"/>
      <c r="D28" s="1058"/>
      <c r="E28" s="129">
        <v>67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129">
        <v>68</v>
      </c>
      <c r="B29" s="290" t="s">
        <v>173</v>
      </c>
      <c r="C29" s="355"/>
      <c r="D29" s="1068"/>
      <c r="E29" s="129">
        <v>68</v>
      </c>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129">
        <v>69</v>
      </c>
      <c r="B30" s="290" t="s">
        <v>174</v>
      </c>
      <c r="C30" s="355"/>
      <c r="D30" s="1068"/>
      <c r="E30" s="129">
        <v>69</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thickBot="1">
      <c r="A31" s="129">
        <v>70</v>
      </c>
      <c r="B31" s="1277" t="s">
        <v>1060</v>
      </c>
      <c r="C31" s="355"/>
      <c r="D31" s="1068"/>
      <c r="E31" s="129">
        <v>70</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129">
        <v>71</v>
      </c>
      <c r="B32" s="290" t="s">
        <v>661</v>
      </c>
      <c r="C32" s="355"/>
      <c r="D32" s="1025">
        <f>SUM(D19:D31)</f>
        <v>0</v>
      </c>
      <c r="E32" s="129">
        <v>71</v>
      </c>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7.5" customHeight="1" thickBot="1">
      <c r="A33" s="296"/>
      <c r="B33" s="287"/>
      <c r="C33" s="282"/>
      <c r="D33" s="356"/>
      <c r="E33" s="296"/>
    </row>
    <row r="34" spans="1:256" ht="18" customHeight="1">
      <c r="A34" s="719">
        <v>72</v>
      </c>
      <c r="B34" s="30" t="s">
        <v>175</v>
      </c>
      <c r="C34" s="187" t="s">
        <v>908</v>
      </c>
      <c r="D34" s="1405">
        <f>'12  '!D28+'12  '!D39+'13  '!D16+'13  '!D32</f>
        <v>0</v>
      </c>
      <c r="E34" s="719">
        <v>72</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 customHeight="1" thickBot="1">
      <c r="A35" s="213"/>
      <c r="B35" s="115" t="s">
        <v>201</v>
      </c>
      <c r="C35" s="186" t="s">
        <v>907</v>
      </c>
      <c r="D35" s="1406"/>
      <c r="E35" s="213"/>
      <c r="F35" s="1284">
        <f>D34</f>
        <v>0</v>
      </c>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 customHeight="1" thickBot="1">
      <c r="A36" s="42"/>
      <c r="B36" s="43"/>
      <c r="C36" s="357"/>
      <c r="D36" s="44"/>
      <c r="E36" s="42"/>
      <c r="F36" s="12"/>
      <c r="G36" s="12"/>
      <c r="H36" s="31"/>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 customHeight="1">
      <c r="A37" s="209" t="s">
        <v>774</v>
      </c>
      <c r="B37" s="211" t="s">
        <v>176</v>
      </c>
      <c r="C37" s="209" t="s">
        <v>99</v>
      </c>
      <c r="D37" s="209" t="s">
        <v>100</v>
      </c>
      <c r="E37" s="209" t="s">
        <v>774</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 customHeight="1">
      <c r="A38" s="210" t="s">
        <v>775</v>
      </c>
      <c r="B38" s="212"/>
      <c r="C38" s="210" t="s">
        <v>102</v>
      </c>
      <c r="D38" s="210" t="s">
        <v>177</v>
      </c>
      <c r="E38" s="210" t="s">
        <v>775</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 customHeight="1" thickBot="1">
      <c r="A39" s="215"/>
      <c r="B39" s="213" t="s">
        <v>776</v>
      </c>
      <c r="C39" s="215" t="s">
        <v>777</v>
      </c>
      <c r="D39" s="215" t="s">
        <v>778</v>
      </c>
      <c r="E39" s="215"/>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 customHeight="1">
      <c r="A40" s="130" t="s">
        <v>780</v>
      </c>
      <c r="B40" s="137" t="s">
        <v>178</v>
      </c>
      <c r="C40" s="358"/>
      <c r="D40" s="352"/>
      <c r="E40" s="130" t="s">
        <v>780</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75" customHeight="1">
      <c r="A41" s="25">
        <v>73</v>
      </c>
      <c r="B41" s="128" t="s">
        <v>179</v>
      </c>
      <c r="C41" s="359"/>
      <c r="D41" s="1077" t="s">
        <v>41</v>
      </c>
      <c r="E41" s="25">
        <v>73</v>
      </c>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75" customHeight="1">
      <c r="A42" s="25">
        <f t="shared" ref="A42:A56" si="0">A41+1</f>
        <v>74</v>
      </c>
      <c r="B42" s="128" t="s">
        <v>180</v>
      </c>
      <c r="C42" s="359"/>
      <c r="D42" s="1078"/>
      <c r="E42" s="25">
        <f t="shared" ref="E42:E56" si="1">E41+1</f>
        <v>74</v>
      </c>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f t="shared" si="0"/>
        <v>75</v>
      </c>
      <c r="B43" s="128" t="s">
        <v>181</v>
      </c>
      <c r="C43" s="359"/>
      <c r="D43" s="1078"/>
      <c r="E43" s="25">
        <f t="shared" si="1"/>
        <v>75</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 t="shared" si="0"/>
        <v>76</v>
      </c>
      <c r="B44" s="128" t="s">
        <v>182</v>
      </c>
      <c r="C44" s="359"/>
      <c r="D44" s="1078"/>
      <c r="E44" s="25">
        <f t="shared" si="1"/>
        <v>76</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 t="shared" si="0"/>
        <v>77</v>
      </c>
      <c r="B45" s="128" t="s">
        <v>183</v>
      </c>
      <c r="C45" s="359"/>
      <c r="D45" s="1078"/>
      <c r="E45" s="25">
        <f t="shared" si="1"/>
        <v>77</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 t="shared" si="0"/>
        <v>78</v>
      </c>
      <c r="B46" s="128" t="s">
        <v>184</v>
      </c>
      <c r="C46" s="359"/>
      <c r="D46" s="1078"/>
      <c r="E46" s="25">
        <f t="shared" si="1"/>
        <v>78</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f t="shared" si="0"/>
        <v>79</v>
      </c>
      <c r="B47" s="128" t="s">
        <v>185</v>
      </c>
      <c r="C47" s="359"/>
      <c r="D47" s="1078"/>
      <c r="E47" s="25">
        <f t="shared" si="1"/>
        <v>79</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f t="shared" si="0"/>
        <v>80</v>
      </c>
      <c r="B48" s="128" t="s">
        <v>186</v>
      </c>
      <c r="C48" s="359"/>
      <c r="D48" s="1078"/>
      <c r="E48" s="25">
        <f t="shared" si="1"/>
        <v>80</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f t="shared" si="0"/>
        <v>81</v>
      </c>
      <c r="B49" s="128" t="s">
        <v>187</v>
      </c>
      <c r="C49" s="359"/>
      <c r="D49" s="1078"/>
      <c r="E49" s="25">
        <f t="shared" si="1"/>
        <v>81</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f t="shared" si="0"/>
        <v>82</v>
      </c>
      <c r="B50" s="128" t="s">
        <v>188</v>
      </c>
      <c r="C50" s="359"/>
      <c r="D50" s="1078"/>
      <c r="E50" s="25">
        <f t="shared" si="1"/>
        <v>82</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c r="A51" s="25">
        <f t="shared" si="0"/>
        <v>83</v>
      </c>
      <c r="B51" s="1065" t="s">
        <v>1087</v>
      </c>
      <c r="C51" s="359"/>
      <c r="D51" s="1078"/>
      <c r="E51" s="25">
        <f t="shared" si="1"/>
        <v>83</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f t="shared" si="0"/>
        <v>84</v>
      </c>
      <c r="B52" s="128" t="s">
        <v>189</v>
      </c>
      <c r="C52" s="359"/>
      <c r="D52" s="1078"/>
      <c r="E52" s="25">
        <f t="shared" si="1"/>
        <v>84</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12.75" customHeight="1">
      <c r="A53" s="25">
        <f t="shared" si="0"/>
        <v>85</v>
      </c>
      <c r="B53" s="128" t="s">
        <v>190</v>
      </c>
      <c r="C53" s="359"/>
      <c r="D53" s="1078"/>
      <c r="E53" s="25">
        <f t="shared" si="1"/>
        <v>85</v>
      </c>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2.75" customHeight="1">
      <c r="A54" s="25">
        <f t="shared" si="0"/>
        <v>86</v>
      </c>
      <c r="B54" s="128" t="s">
        <v>191</v>
      </c>
      <c r="C54" s="359"/>
      <c r="D54" s="1078"/>
      <c r="E54" s="25">
        <f t="shared" si="1"/>
        <v>86</v>
      </c>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75" customHeight="1">
      <c r="A55" s="25">
        <f t="shared" si="0"/>
        <v>87</v>
      </c>
      <c r="B55" s="128" t="s">
        <v>192</v>
      </c>
      <c r="C55" s="359"/>
      <c r="D55" s="1078"/>
      <c r="E55" s="25">
        <f t="shared" si="1"/>
        <v>87</v>
      </c>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75" customHeight="1">
      <c r="A56" s="25">
        <f t="shared" si="0"/>
        <v>88</v>
      </c>
      <c r="B56" s="128" t="s">
        <v>193</v>
      </c>
      <c r="C56" s="128" t="s">
        <v>194</v>
      </c>
      <c r="D56" s="1078"/>
      <c r="E56" s="25">
        <f t="shared" si="1"/>
        <v>88</v>
      </c>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5">
        <v>89</v>
      </c>
      <c r="B57" s="128" t="s">
        <v>195</v>
      </c>
      <c r="C57" s="317"/>
      <c r="D57" s="1078"/>
      <c r="E57" s="25">
        <v>89</v>
      </c>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5">
        <v>90</v>
      </c>
      <c r="B58" s="128" t="s">
        <v>196</v>
      </c>
      <c r="C58" s="359"/>
      <c r="D58" s="1078"/>
      <c r="E58" s="25">
        <v>90</v>
      </c>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2.75" customHeight="1" thickBot="1">
      <c r="A59" s="214">
        <v>91</v>
      </c>
      <c r="B59" s="133" t="s">
        <v>197</v>
      </c>
      <c r="C59" s="359"/>
      <c r="D59" s="1282"/>
      <c r="E59" s="214">
        <v>91</v>
      </c>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0" spans="1:256" ht="12.75" customHeight="1" thickBot="1">
      <c r="A60" s="26">
        <v>92</v>
      </c>
      <c r="B60" s="114" t="s">
        <v>662</v>
      </c>
      <c r="C60" s="360"/>
      <c r="D60" s="1026">
        <f>SUM(D41:D59)</f>
        <v>0</v>
      </c>
      <c r="E60" s="26">
        <v>92</v>
      </c>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c r="IB60" s="12"/>
      <c r="IC60" s="12"/>
      <c r="ID60" s="12"/>
      <c r="IE60" s="12"/>
      <c r="IF60" s="12"/>
      <c r="IG60" s="12"/>
      <c r="IH60" s="12"/>
      <c r="II60" s="12"/>
      <c r="IJ60" s="12"/>
      <c r="IK60" s="12"/>
      <c r="IL60" s="12"/>
      <c r="IM60" s="12"/>
      <c r="IN60" s="12"/>
      <c r="IO60" s="12"/>
      <c r="IP60" s="12"/>
      <c r="IQ60" s="12"/>
      <c r="IR60" s="12"/>
      <c r="IS60" s="12"/>
      <c r="IT60" s="12"/>
      <c r="IU60" s="12"/>
      <c r="IV60" s="12"/>
    </row>
    <row r="61" spans="1:256" ht="23.25" customHeight="1">
      <c r="A61" s="70" t="s">
        <v>646</v>
      </c>
      <c r="B61" s="620"/>
      <c r="C61" s="609"/>
      <c r="D61" s="610"/>
      <c r="E61" s="610"/>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c r="IB61" s="12"/>
      <c r="IC61" s="12"/>
      <c r="ID61" s="12"/>
      <c r="IE61" s="12"/>
      <c r="IF61" s="12"/>
      <c r="IG61" s="12"/>
      <c r="IH61" s="12"/>
      <c r="II61" s="12"/>
      <c r="IJ61" s="12"/>
      <c r="IK61" s="12"/>
      <c r="IL61" s="12"/>
      <c r="IM61" s="12"/>
      <c r="IN61" s="12"/>
      <c r="IO61" s="12"/>
      <c r="IP61" s="12"/>
      <c r="IQ61" s="12"/>
      <c r="IR61" s="12"/>
      <c r="IS61" s="12"/>
      <c r="IT61" s="12"/>
      <c r="IU61" s="12"/>
      <c r="IV61" s="12"/>
    </row>
    <row r="65" spans="2:2">
      <c r="B65" s="15"/>
    </row>
  </sheetData>
  <sheetProtection algorithmName="SHA-512" hashValue="iJBCMX1O+4+FiL1yqsM6O3VX/6a1yk+cxgFNsaA7Cw7Cm3JLilAdLKvtCfaLbNL0Ay6wGi3cr9hynErZLmGHlw==" saltValue="dZmGLTbdWnKpxu4saerJYw==" spinCount="100000" sheet="1" objects="1" scenarios="1"/>
  <mergeCells count="1">
    <mergeCell ref="D34:D35"/>
  </mergeCells>
  <printOptions horizontalCentered="1"/>
  <pageMargins left="0.81" right="0.4" top="0.5" bottom="0" header="0.33" footer="0.12"/>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189F6A7-B08A-4E2F-9274-DBC162152EFE}">
            <xm:f>'14  '!$F$55</xm:f>
            <x14:dxf>
              <fill>
                <patternFill>
                  <bgColor rgb="FFFFFF00"/>
                </patternFill>
              </fill>
            </x14:dxf>
          </x14:cfRule>
          <xm:sqref>D34:D35</xm:sqref>
        </x14:conditionalFormatting>
        <x14:conditionalFormatting xmlns:xm="http://schemas.microsoft.com/office/excel/2006/main">
          <x14:cfRule type="cellIs" priority="7" operator="notEqual" id="{F9D13F6A-547F-4DBD-8063-DF4F27FEE156}">
            <xm:f>'11 '!$D$53</xm:f>
            <x14:dxf>
              <fill>
                <patternFill>
                  <bgColor rgb="FFFFFF00"/>
                </patternFill>
              </fill>
            </x14:dxf>
          </x14:cfRule>
          <xm:sqref>D56</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ummaryRight="0"/>
    <pageSetUpPr autoPageBreaks="0"/>
  </sheetPr>
  <dimension ref="A1:IV63"/>
  <sheetViews>
    <sheetView showGridLines="0" showOutlineSymbols="0" view="pageBreakPreview" zoomScale="60" zoomScaleNormal="90" workbookViewId="0">
      <selection activeCell="V25" sqref="V25"/>
    </sheetView>
  </sheetViews>
  <sheetFormatPr defaultColWidth="9" defaultRowHeight="13"/>
  <cols>
    <col min="1" max="1" width="5" style="13" customWidth="1"/>
    <col min="2" max="2" width="48" style="13" customWidth="1"/>
    <col min="3" max="3" width="13.81640625" style="13" customWidth="1"/>
    <col min="4" max="4" width="21.81640625" style="13" customWidth="1"/>
    <col min="5" max="5" width="5" style="13" customWidth="1"/>
    <col min="6" max="16384" width="9" style="13"/>
  </cols>
  <sheetData>
    <row r="1" spans="1:256">
      <c r="A1" s="1232" t="s">
        <v>1041</v>
      </c>
    </row>
    <row r="2" spans="1:256" ht="13.5">
      <c r="A2" s="10"/>
    </row>
    <row r="3" spans="1:256" ht="7.5" customHeight="1"/>
    <row r="4" spans="1:256" ht="17.25" customHeight="1">
      <c r="A4" s="16" t="s">
        <v>155</v>
      </c>
      <c r="B4" s="625"/>
      <c r="C4" s="609"/>
      <c r="D4" s="609"/>
      <c r="E4" s="609"/>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ht="12" customHeight="1" thickBot="1">
      <c r="A5" s="640"/>
      <c r="E5" s="640"/>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ht="12" customHeight="1">
      <c r="A6" s="209" t="s">
        <v>774</v>
      </c>
      <c r="B6" s="211" t="s">
        <v>176</v>
      </c>
      <c r="C6" s="209" t="s">
        <v>99</v>
      </c>
      <c r="D6" s="209" t="s">
        <v>100</v>
      </c>
      <c r="E6" s="209" t="s">
        <v>774</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12" customHeight="1">
      <c r="A7" s="210" t="s">
        <v>775</v>
      </c>
      <c r="B7" s="212"/>
      <c r="C7" s="210" t="s">
        <v>102</v>
      </c>
      <c r="D7" s="210" t="s">
        <v>177</v>
      </c>
      <c r="E7" s="210" t="s">
        <v>775</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 customHeight="1" thickBot="1">
      <c r="A8" s="215"/>
      <c r="B8" s="213" t="s">
        <v>776</v>
      </c>
      <c r="C8" s="215" t="s">
        <v>777</v>
      </c>
      <c r="D8" s="215" t="s">
        <v>778</v>
      </c>
      <c r="E8" s="215"/>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 customHeight="1">
      <c r="A9" s="311" t="s">
        <v>780</v>
      </c>
      <c r="B9" s="121" t="s">
        <v>198</v>
      </c>
      <c r="C9" s="122"/>
      <c r="D9" s="361"/>
      <c r="E9" s="311" t="s">
        <v>780</v>
      </c>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25">
        <v>93</v>
      </c>
      <c r="B10" s="128" t="s">
        <v>199</v>
      </c>
      <c r="C10" s="317"/>
      <c r="D10" s="1062" t="s">
        <v>41</v>
      </c>
      <c r="E10" s="25">
        <v>93</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25">
        <f>A10+1</f>
        <v>94</v>
      </c>
      <c r="B11" s="128" t="s">
        <v>200</v>
      </c>
      <c r="C11" s="317"/>
      <c r="D11" s="1063"/>
      <c r="E11" s="25">
        <f>E10+1</f>
        <v>94</v>
      </c>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25">
        <f>A11+1</f>
        <v>95</v>
      </c>
      <c r="B12" s="128" t="s">
        <v>204</v>
      </c>
      <c r="C12" s="317"/>
      <c r="D12" s="1063"/>
      <c r="E12" s="25">
        <f>E11+1</f>
        <v>95</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25">
        <f>A12+1</f>
        <v>96</v>
      </c>
      <c r="B13" s="128" t="s">
        <v>205</v>
      </c>
      <c r="C13" s="317"/>
      <c r="D13" s="1063"/>
      <c r="E13" s="25">
        <f>E12+1</f>
        <v>96</v>
      </c>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thickBot="1">
      <c r="A14" s="25">
        <v>97</v>
      </c>
      <c r="B14" s="128" t="s">
        <v>128</v>
      </c>
      <c r="C14" s="317"/>
      <c r="D14" s="1068"/>
      <c r="E14" s="25">
        <v>97</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c r="A15" s="25">
        <v>98</v>
      </c>
      <c r="B15" s="300" t="s">
        <v>663</v>
      </c>
      <c r="C15" s="291"/>
      <c r="D15" s="1018">
        <f>SUM(D10:D14)</f>
        <v>0</v>
      </c>
      <c r="E15" s="25">
        <v>98</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7.5" customHeight="1">
      <c r="A16" s="362"/>
      <c r="B16" s="149"/>
      <c r="C16" s="363"/>
      <c r="D16" s="364"/>
      <c r="E16" s="36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24" t="s">
        <v>780</v>
      </c>
      <c r="B17" s="365" t="s">
        <v>206</v>
      </c>
      <c r="C17" s="346"/>
      <c r="D17" s="127"/>
      <c r="E17" s="124" t="s">
        <v>780</v>
      </c>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75" customHeight="1">
      <c r="A18" s="25">
        <v>99</v>
      </c>
      <c r="B18" s="366" t="s">
        <v>207</v>
      </c>
      <c r="C18" s="367"/>
      <c r="D18" s="1086" t="s">
        <v>41</v>
      </c>
      <c r="E18" s="25">
        <v>99</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25">
        <v>100</v>
      </c>
      <c r="B19" s="366" t="s">
        <v>208</v>
      </c>
      <c r="C19" s="367"/>
      <c r="D19" s="1274"/>
      <c r="E19" s="25">
        <v>100</v>
      </c>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thickBot="1">
      <c r="A20" s="25">
        <v>101</v>
      </c>
      <c r="B20" s="366" t="s">
        <v>209</v>
      </c>
      <c r="C20" s="367"/>
      <c r="D20" s="1087"/>
      <c r="E20" s="25">
        <v>101</v>
      </c>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25">
        <v>102</v>
      </c>
      <c r="B21" s="368" t="s">
        <v>664</v>
      </c>
      <c r="C21" s="367"/>
      <c r="D21" s="1018">
        <f>SUM(D18:D20)</f>
        <v>0</v>
      </c>
      <c r="E21" s="25">
        <v>102</v>
      </c>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7.5" customHeight="1">
      <c r="A22" s="124" t="s">
        <v>780</v>
      </c>
      <c r="B22" s="369"/>
      <c r="C22" s="346"/>
      <c r="D22" s="281"/>
      <c r="E22" s="124" t="s">
        <v>780</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 customHeight="1">
      <c r="A23" s="124"/>
      <c r="B23" s="365" t="s">
        <v>210</v>
      </c>
      <c r="C23" s="346"/>
      <c r="D23" s="370"/>
      <c r="E23" s="124"/>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9">
        <v>103</v>
      </c>
      <c r="B24" s="284" t="s">
        <v>211</v>
      </c>
      <c r="C24" s="345"/>
      <c r="D24" s="1086" t="s">
        <v>41</v>
      </c>
      <c r="E24" s="129">
        <v>103</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218">
        <v>104</v>
      </c>
      <c r="B25" s="128" t="s">
        <v>212</v>
      </c>
      <c r="C25" s="291"/>
      <c r="D25" s="1059"/>
      <c r="E25" s="218">
        <v>104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25">
        <f t="shared" ref="A26:A36" si="0">A25+1</f>
        <v>105</v>
      </c>
      <c r="B26" s="128" t="s">
        <v>213</v>
      </c>
      <c r="C26" s="350"/>
      <c r="D26" s="1059"/>
      <c r="E26" s="25">
        <f t="shared" ref="E26:E36" si="1">E25+1</f>
        <v>105</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25">
        <f t="shared" si="0"/>
        <v>106</v>
      </c>
      <c r="B27" s="128" t="s">
        <v>214</v>
      </c>
      <c r="C27" s="284" t="s">
        <v>145</v>
      </c>
      <c r="D27" s="1059"/>
      <c r="E27" s="25">
        <f t="shared" si="1"/>
        <v>106</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25">
        <f t="shared" si="0"/>
        <v>107</v>
      </c>
      <c r="B28" s="128" t="s">
        <v>215</v>
      </c>
      <c r="C28" s="284" t="s">
        <v>147</v>
      </c>
      <c r="D28" s="1059"/>
      <c r="E28" s="25">
        <f t="shared" si="1"/>
        <v>107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25">
        <f t="shared" si="0"/>
        <v>108</v>
      </c>
      <c r="B29" s="128" t="s">
        <v>216</v>
      </c>
      <c r="C29" s="359"/>
      <c r="D29" s="1059"/>
      <c r="E29" s="25">
        <f t="shared" si="1"/>
        <v>108</v>
      </c>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25">
        <f t="shared" si="0"/>
        <v>109</v>
      </c>
      <c r="B30" s="128" t="s">
        <v>217</v>
      </c>
      <c r="C30" s="359"/>
      <c r="D30" s="1059"/>
      <c r="E30" s="25">
        <f t="shared" si="1"/>
        <v>109</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c r="A31" s="25">
        <f t="shared" si="0"/>
        <v>110</v>
      </c>
      <c r="B31" s="128" t="s">
        <v>218</v>
      </c>
      <c r="C31" s="359"/>
      <c r="D31" s="1059"/>
      <c r="E31" s="25">
        <f t="shared" si="1"/>
        <v>110</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25">
        <f t="shared" si="0"/>
        <v>111</v>
      </c>
      <c r="B32" s="128" t="s">
        <v>219</v>
      </c>
      <c r="C32" s="359"/>
      <c r="D32" s="1059"/>
      <c r="E32" s="25">
        <f t="shared" si="1"/>
        <v>111</v>
      </c>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12.75" customHeight="1">
      <c r="A33" s="25">
        <f t="shared" si="0"/>
        <v>112</v>
      </c>
      <c r="B33" s="128" t="s">
        <v>220</v>
      </c>
      <c r="C33" s="359"/>
      <c r="D33" s="1059"/>
      <c r="E33" s="25">
        <f t="shared" si="1"/>
        <v>112</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row>
    <row r="34" spans="1:256" ht="12.75" customHeight="1">
      <c r="A34" s="25">
        <f t="shared" si="0"/>
        <v>113</v>
      </c>
      <c r="B34" s="128" t="s">
        <v>251</v>
      </c>
      <c r="C34" s="359"/>
      <c r="D34" s="1059"/>
      <c r="E34" s="25">
        <f t="shared" si="1"/>
        <v>113</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75" customHeight="1">
      <c r="A35" s="25">
        <f t="shared" si="0"/>
        <v>114</v>
      </c>
      <c r="B35" s="128" t="s">
        <v>252</v>
      </c>
      <c r="C35" s="359"/>
      <c r="D35" s="1059"/>
      <c r="E35" s="25">
        <f t="shared" si="1"/>
        <v>114</v>
      </c>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75" customHeight="1">
      <c r="A36" s="25">
        <f t="shared" si="0"/>
        <v>115</v>
      </c>
      <c r="B36" s="1065" t="s">
        <v>1061</v>
      </c>
      <c r="C36" s="359"/>
      <c r="D36" s="1059"/>
      <c r="E36" s="25">
        <f t="shared" si="1"/>
        <v>115</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75" customHeight="1">
      <c r="A37" s="25">
        <v>116</v>
      </c>
      <c r="B37" s="128" t="s">
        <v>253</v>
      </c>
      <c r="C37" s="359"/>
      <c r="D37" s="1061"/>
      <c r="E37" s="25">
        <v>116</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75" customHeight="1">
      <c r="A38" s="25">
        <v>117</v>
      </c>
      <c r="B38" s="128" t="s">
        <v>254</v>
      </c>
      <c r="C38" s="359"/>
      <c r="D38" s="1061"/>
      <c r="E38" s="25">
        <v>117</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75" customHeight="1" thickBot="1">
      <c r="A39" s="25">
        <v>118</v>
      </c>
      <c r="B39" s="133" t="s">
        <v>255</v>
      </c>
      <c r="C39" s="359"/>
      <c r="D39" s="1061"/>
      <c r="E39" s="25">
        <v>118</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75" customHeight="1">
      <c r="A40" s="25">
        <v>119</v>
      </c>
      <c r="B40" s="371" t="s">
        <v>256</v>
      </c>
      <c r="C40" s="639"/>
      <c r="D40" s="1020">
        <f>SUM(D24:D39)</f>
        <v>0</v>
      </c>
      <c r="E40" s="25">
        <v>119</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 customHeight="1">
      <c r="A41" s="124" t="s">
        <v>780</v>
      </c>
      <c r="B41" s="194" t="s">
        <v>257</v>
      </c>
      <c r="C41" s="372"/>
      <c r="D41" s="135"/>
      <c r="E41" s="124" t="s">
        <v>780</v>
      </c>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 customHeight="1">
      <c r="A42" s="124" t="s">
        <v>780</v>
      </c>
      <c r="B42" s="134" t="s">
        <v>258</v>
      </c>
      <c r="C42" s="358"/>
      <c r="D42" s="127"/>
      <c r="E42" s="124" t="s">
        <v>780</v>
      </c>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v>120</v>
      </c>
      <c r="B43" s="128" t="s">
        <v>259</v>
      </c>
      <c r="C43" s="359"/>
      <c r="D43" s="1057" t="s">
        <v>41</v>
      </c>
      <c r="E43" s="25">
        <v>120</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A43+1</f>
        <v>121</v>
      </c>
      <c r="B44" s="1065" t="s">
        <v>1062</v>
      </c>
      <c r="C44" s="359"/>
      <c r="D44" s="1059"/>
      <c r="E44" s="25">
        <f>E43+1</f>
        <v>121</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A44+1</f>
        <v>122</v>
      </c>
      <c r="B45" s="1285" t="s">
        <v>1063</v>
      </c>
      <c r="C45" s="359"/>
      <c r="D45" s="1059"/>
      <c r="E45" s="25">
        <f>E44+1</f>
        <v>122</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A45+1</f>
        <v>123</v>
      </c>
      <c r="B46" s="128" t="s">
        <v>260</v>
      </c>
      <c r="C46" s="359"/>
      <c r="D46" s="1059"/>
      <c r="E46" s="25">
        <f>E45+1</f>
        <v>123</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v>124</v>
      </c>
      <c r="B47" s="128" t="s">
        <v>261</v>
      </c>
      <c r="C47" s="359"/>
      <c r="D47" s="1061"/>
      <c r="E47" s="25">
        <v>124</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v>125</v>
      </c>
      <c r="B48" s="128" t="s">
        <v>262</v>
      </c>
      <c r="C48" s="359"/>
      <c r="D48" s="1061"/>
      <c r="E48" s="25">
        <v>125</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v>126</v>
      </c>
      <c r="B49" s="128" t="s">
        <v>665</v>
      </c>
      <c r="C49" s="359"/>
      <c r="D49" s="1061"/>
      <c r="E49" s="25">
        <v>126</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v>127</v>
      </c>
      <c r="B50" s="128" t="s">
        <v>263</v>
      </c>
      <c r="C50" s="359"/>
      <c r="D50" s="1061"/>
      <c r="E50" s="25">
        <v>127</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thickBot="1">
      <c r="A51" s="25">
        <v>128</v>
      </c>
      <c r="B51" s="128" t="s">
        <v>264</v>
      </c>
      <c r="C51" s="359"/>
      <c r="D51" s="1061"/>
      <c r="E51" s="25">
        <v>128</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v>129</v>
      </c>
      <c r="B52" s="300" t="s">
        <v>666</v>
      </c>
      <c r="C52" s="359"/>
      <c r="D52" s="1020">
        <f>SUM(D43:D51)</f>
        <v>0</v>
      </c>
      <c r="E52" s="25">
        <v>129</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7.5" customHeight="1" thickBot="1">
      <c r="A53" s="130"/>
      <c r="B53" s="149"/>
      <c r="C53" s="373"/>
      <c r="D53" s="135"/>
      <c r="E53" s="130"/>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8" customHeight="1">
      <c r="A54" s="214">
        <v>130</v>
      </c>
      <c r="B54" s="32" t="s">
        <v>265</v>
      </c>
      <c r="C54" s="189" t="s">
        <v>908</v>
      </c>
      <c r="D54" s="1405">
        <f>('13  '!D60+'14  '!D15+'14  '!D21+'14  '!D40+'14  '!D52)</f>
        <v>0</v>
      </c>
      <c r="E54" s="214">
        <v>130</v>
      </c>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 customHeight="1" thickBot="1">
      <c r="A55" s="215"/>
      <c r="B55" s="188" t="s">
        <v>266</v>
      </c>
      <c r="C55" s="186" t="s">
        <v>909</v>
      </c>
      <c r="D55" s="1406"/>
      <c r="E55" s="215"/>
      <c r="F55" s="1284">
        <f>D54</f>
        <v>0</v>
      </c>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 customHeight="1">
      <c r="A56" s="28"/>
      <c r="B56" s="638"/>
      <c r="C56" s="637"/>
      <c r="D56" s="1283"/>
      <c r="E56" s="28"/>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8"/>
      <c r="B57" s="621"/>
      <c r="C57" s="637"/>
      <c r="D57" s="626"/>
      <c r="E57" s="28"/>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8"/>
      <c r="B58" s="638"/>
      <c r="C58" s="637"/>
      <c r="D58" s="626"/>
      <c r="E58" s="28"/>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7.25" customHeight="1">
      <c r="A59" s="70" t="s">
        <v>647</v>
      </c>
      <c r="B59" s="70"/>
      <c r="C59" s="70"/>
      <c r="D59" s="70"/>
      <c r="E59" s="70"/>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3" spans="1:256">
      <c r="B63" s="15"/>
    </row>
  </sheetData>
  <sheetProtection algorithmName="SHA-512" hashValue="k6dIrzxW3K7S8RgkA35pb33yfltXhnHlXvH6zCzbrGgUcNWeCnvjuDeYI7Wz7wJJ2dEX2IDLuD377S9z7eWg4g==" saltValue="Vui4nBRM+FJP6U35qyBkoQ==" spinCount="100000" sheet="1" objects="1" scenarios="1"/>
  <mergeCells count="1">
    <mergeCell ref="D54:D55"/>
  </mergeCells>
  <printOptions horizontalCentered="1"/>
  <pageMargins left="0.81" right="0.4" top="0.5" bottom="0" header="0.33" footer="0.12"/>
  <pageSetup scale="91"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947611E2-5AC9-4F7F-969E-8EB8FF55D014}">
            <xm:f>'15  '!$E$59</xm:f>
            <x14:dxf>
              <fill>
                <patternFill>
                  <bgColor rgb="FFFFFF00"/>
                </patternFill>
              </fill>
            </x14:dxf>
          </x14:cfRule>
          <xm:sqref>D27</xm:sqref>
        </x14:conditionalFormatting>
        <x14:conditionalFormatting xmlns:xm="http://schemas.microsoft.com/office/excel/2006/main">
          <x14:cfRule type="cellIs" priority="1" operator="notEqual" id="{AD290369-E145-44FA-8AD8-036A5B38C9D7}">
            <xm:f>'15  '!$F$59</xm:f>
            <x14:dxf>
              <fill>
                <patternFill>
                  <bgColor rgb="FFFFFF00"/>
                </patternFill>
              </fill>
            </x14:dxf>
          </x14:cfRule>
          <xm:sqref>D28</xm:sqref>
        </x14:conditionalFormatting>
        <x14:conditionalFormatting xmlns:xm="http://schemas.microsoft.com/office/excel/2006/main">
          <x14:cfRule type="cellIs" priority="4" operator="notEqual" id="{B2FB034B-FEEA-45A6-B4E3-13C41698BE5C}">
            <xm:f>'13  '!$F$35</xm:f>
            <x14:dxf>
              <fill>
                <patternFill>
                  <bgColor rgb="FFFFFF00"/>
                </patternFill>
              </fill>
            </x14:dxf>
          </x14:cfRule>
          <xm:sqref>D54:D55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sheetPr>
  <dimension ref="A1:A50"/>
  <sheetViews>
    <sheetView showGridLines="0" showOutlineSymbols="0" view="pageBreakPreview" topLeftCell="A11" zoomScale="60" zoomScaleNormal="90" workbookViewId="0">
      <selection activeCell="V25" sqref="V25"/>
    </sheetView>
  </sheetViews>
  <sheetFormatPr defaultColWidth="9.1796875" defaultRowHeight="12.5"/>
  <cols>
    <col min="1" max="1" width="98.1796875" style="2" customWidth="1"/>
    <col min="2" max="16384" width="9.1796875" style="2"/>
  </cols>
  <sheetData>
    <row r="1" spans="1:1">
      <c r="A1" s="1"/>
    </row>
    <row r="2" spans="1:1">
      <c r="A2" s="1"/>
    </row>
    <row r="3" spans="1:1" ht="25">
      <c r="A3" s="1005" t="s">
        <v>701</v>
      </c>
    </row>
    <row r="4" spans="1:1" ht="25">
      <c r="A4" s="1006"/>
    </row>
    <row r="5" spans="1:1" ht="25">
      <c r="A5" s="1005">
        <v>2023</v>
      </c>
    </row>
    <row r="6" spans="1:1" ht="25">
      <c r="A6" s="1005"/>
    </row>
    <row r="7" spans="1:1" ht="25">
      <c r="A7" s="232" t="s">
        <v>887</v>
      </c>
    </row>
    <row r="8" spans="1:1" ht="17.5">
      <c r="A8" s="233"/>
    </row>
    <row r="9" spans="1:1" ht="17.5">
      <c r="A9" s="233"/>
    </row>
    <row r="10" spans="1:1" ht="25">
      <c r="A10" s="232"/>
    </row>
    <row r="11" spans="1:1" ht="17.5">
      <c r="A11" s="233"/>
    </row>
    <row r="12" spans="1:1">
      <c r="A12" s="234"/>
    </row>
    <row r="13" spans="1:1" ht="13">
      <c r="A13" s="235"/>
    </row>
    <row r="14" spans="1:1" ht="13">
      <c r="A14" s="235"/>
    </row>
    <row r="15" spans="1:1" ht="13">
      <c r="A15" s="235"/>
    </row>
    <row r="16" spans="1:1" ht="13">
      <c r="A16" s="235"/>
    </row>
    <row r="17" spans="1:1">
      <c r="A17"/>
    </row>
    <row r="18" spans="1:1" ht="13">
      <c r="A18" s="235"/>
    </row>
    <row r="19" spans="1:1" ht="13">
      <c r="A19" s="235"/>
    </row>
    <row r="20" spans="1:1" ht="13">
      <c r="A20" s="235"/>
    </row>
    <row r="21" spans="1:1" ht="13">
      <c r="A21" s="235"/>
    </row>
    <row r="22" spans="1:1" ht="13">
      <c r="A22" s="235"/>
    </row>
    <row r="23" spans="1:1" ht="13">
      <c r="A23" s="236"/>
    </row>
    <row r="24" spans="1:1" ht="13">
      <c r="A24" s="236"/>
    </row>
    <row r="25" spans="1:1" ht="13">
      <c r="A25" s="236"/>
    </row>
    <row r="26" spans="1:1" ht="13">
      <c r="A26" s="236"/>
    </row>
    <row r="27" spans="1:1" ht="13">
      <c r="A27" s="236"/>
    </row>
    <row r="28" spans="1:1" ht="13">
      <c r="A28" s="236"/>
    </row>
    <row r="29" spans="1:1" ht="13">
      <c r="A29" s="235"/>
    </row>
    <row r="30" spans="1:1" ht="22.5">
      <c r="A30" s="237" t="s">
        <v>702</v>
      </c>
    </row>
    <row r="31" spans="1:1" ht="22.5">
      <c r="A31" s="1002" t="s">
        <v>703</v>
      </c>
    </row>
    <row r="32" spans="1:1">
      <c r="A32" s="1003"/>
    </row>
    <row r="33" spans="1:1" ht="15">
      <c r="A33" s="1004" t="s">
        <v>1036</v>
      </c>
    </row>
    <row r="34" spans="1:1" ht="15">
      <c r="A34" s="1004" t="s">
        <v>1035</v>
      </c>
    </row>
    <row r="35" spans="1:1" ht="15">
      <c r="A35" s="1004" t="s">
        <v>1020</v>
      </c>
    </row>
    <row r="36" spans="1:1">
      <c r="A36" s="234"/>
    </row>
    <row r="37" spans="1:1" ht="15">
      <c r="A37" s="238"/>
    </row>
    <row r="38" spans="1:1" ht="15">
      <c r="A38" s="238"/>
    </row>
    <row r="39" spans="1:1" ht="15">
      <c r="A39" s="238"/>
    </row>
    <row r="40" spans="1:1" ht="15">
      <c r="A40" s="238"/>
    </row>
    <row r="41" spans="1:1" ht="15">
      <c r="A41" s="238" t="s">
        <v>704</v>
      </c>
    </row>
    <row r="42" spans="1:1" ht="18.75" customHeight="1">
      <c r="A42" s="233" t="s">
        <v>923</v>
      </c>
    </row>
    <row r="43" spans="1:1" ht="17.5">
      <c r="A43" s="233" t="s">
        <v>926</v>
      </c>
    </row>
    <row r="44" spans="1:1">
      <c r="A44" s="239"/>
    </row>
    <row r="45" spans="1:1">
      <c r="A45" s="234"/>
    </row>
    <row r="46" spans="1:1" ht="17.5">
      <c r="A46" s="240" t="s">
        <v>799</v>
      </c>
    </row>
    <row r="50" spans="1:1" ht="13">
      <c r="A50" s="3"/>
    </row>
  </sheetData>
  <sheetProtection algorithmName="SHA-512" hashValue="aqavOtWytoBLBjZmku6ont5uFKRFcrEBF59QmcRLtmQxApNGsU0G6f83dI+F8JYaJM/37MvaNGgansAA0LDTyA==" saltValue="fjXPBjyE0dX1FU+o74P2UA==" spinCount="100000" sheet="1" objects="1" scenarios="1"/>
  <printOptions horizontalCentered="1"/>
  <pageMargins left="0.81" right="0.4" top="0.5" bottom="0" header="0.33" footer="0.12"/>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ummaryRight="0"/>
  </sheetPr>
  <dimension ref="A1:IV64"/>
  <sheetViews>
    <sheetView showGridLines="0" showOutlineSymbols="0" view="pageBreakPreview" zoomScale="60" zoomScaleNormal="90" workbookViewId="0">
      <selection activeCell="V25" sqref="V25"/>
    </sheetView>
  </sheetViews>
  <sheetFormatPr defaultColWidth="9" defaultRowHeight="13"/>
  <cols>
    <col min="1" max="1" width="5" style="13" customWidth="1"/>
    <col min="2" max="2" width="30" style="13" customWidth="1"/>
    <col min="3" max="4" width="12.81640625" style="13" customWidth="1"/>
    <col min="5" max="5" width="9.453125" style="13" customWidth="1"/>
    <col min="6" max="6" width="18.453125" style="13" customWidth="1"/>
    <col min="7" max="20" width="5.1796875" style="13" customWidth="1"/>
    <col min="21" max="16384" width="9" style="13"/>
  </cols>
  <sheetData>
    <row r="1" spans="1:256">
      <c r="A1" s="1232" t="s">
        <v>1041</v>
      </c>
    </row>
    <row r="2" spans="1:256" ht="13.5">
      <c r="A2" s="10"/>
    </row>
    <row r="3" spans="1:256" ht="6.65" customHeight="1"/>
    <row r="4" spans="1:256" ht="15" customHeight="1">
      <c r="A4" s="16" t="s">
        <v>268</v>
      </c>
      <c r="B4" s="609"/>
      <c r="C4" s="609"/>
      <c r="D4" s="609"/>
      <c r="E4" s="609"/>
      <c r="F4" s="609"/>
      <c r="G4" s="60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row>
    <row r="5" spans="1:256" ht="7.5" customHeight="1">
      <c r="A5" s="14"/>
      <c r="G5" s="14"/>
    </row>
    <row r="6" spans="1:256">
      <c r="A6" s="14"/>
      <c r="B6" s="17" t="s">
        <v>269</v>
      </c>
      <c r="C6" s="17"/>
      <c r="D6" s="17"/>
      <c r="E6" s="17"/>
      <c r="F6" s="17"/>
      <c r="G6" s="14"/>
    </row>
    <row r="7" spans="1:256">
      <c r="A7" s="14"/>
      <c r="B7" s="17" t="s">
        <v>1027</v>
      </c>
      <c r="C7" s="17"/>
      <c r="D7" s="17"/>
      <c r="E7" s="17"/>
      <c r="F7" s="17"/>
      <c r="G7" s="14"/>
    </row>
    <row r="8" spans="1:256">
      <c r="A8" s="14"/>
      <c r="B8" s="17" t="s">
        <v>270</v>
      </c>
      <c r="C8" s="17"/>
      <c r="D8" s="17"/>
      <c r="E8" s="17"/>
      <c r="F8" s="17"/>
      <c r="G8" s="14"/>
      <c r="H8" s="17"/>
      <c r="I8" s="17"/>
      <c r="J8" s="17"/>
      <c r="K8" s="17"/>
      <c r="L8" s="17"/>
      <c r="M8" s="17"/>
      <c r="N8" s="17"/>
      <c r="O8" s="17"/>
      <c r="P8" s="17"/>
      <c r="Q8" s="17"/>
      <c r="R8" s="17"/>
      <c r="S8" s="17"/>
      <c r="T8" s="17"/>
    </row>
    <row r="9" spans="1:256">
      <c r="A9" s="14"/>
      <c r="B9" s="13" t="s">
        <v>271</v>
      </c>
      <c r="G9" s="14"/>
    </row>
    <row r="10" spans="1:256">
      <c r="A10" s="14"/>
      <c r="B10" s="17" t="s">
        <v>937</v>
      </c>
      <c r="G10" s="14"/>
    </row>
    <row r="11" spans="1:256" ht="7" customHeight="1" thickBot="1">
      <c r="A11" s="14"/>
      <c r="G11" s="14"/>
    </row>
    <row r="12" spans="1:256" ht="13.5" thickBot="1">
      <c r="A12" s="209" t="s">
        <v>774</v>
      </c>
      <c r="B12" s="38" t="s">
        <v>781</v>
      </c>
      <c r="C12" s="39"/>
      <c r="D12" s="271" t="s">
        <v>274</v>
      </c>
      <c r="E12" s="380"/>
      <c r="F12" s="376"/>
      <c r="G12" s="209" t="s">
        <v>774</v>
      </c>
    </row>
    <row r="13" spans="1:256">
      <c r="A13" s="210" t="s">
        <v>775</v>
      </c>
      <c r="B13" s="729"/>
      <c r="C13" s="217"/>
      <c r="D13" s="38" t="s">
        <v>722</v>
      </c>
      <c r="E13" s="39"/>
      <c r="F13" s="209" t="s">
        <v>275</v>
      </c>
      <c r="G13" s="210" t="s">
        <v>775</v>
      </c>
    </row>
    <row r="14" spans="1:256" ht="13.5" thickBot="1">
      <c r="A14" s="215"/>
      <c r="B14" s="40" t="s">
        <v>776</v>
      </c>
      <c r="C14" s="377"/>
      <c r="D14" s="40" t="s">
        <v>777</v>
      </c>
      <c r="E14" s="377"/>
      <c r="F14" s="215" t="s">
        <v>778</v>
      </c>
      <c r="G14" s="215"/>
    </row>
    <row r="15" spans="1:256">
      <c r="A15" s="209">
        <v>1</v>
      </c>
      <c r="B15" s="1408"/>
      <c r="C15" s="1409"/>
      <c r="D15" s="1436" t="s">
        <v>41</v>
      </c>
      <c r="E15" s="1437"/>
      <c r="F15" s="1440" t="s">
        <v>41</v>
      </c>
      <c r="G15" s="209">
        <v>1</v>
      </c>
    </row>
    <row r="16" spans="1:256">
      <c r="A16" s="218"/>
      <c r="B16" s="1410"/>
      <c r="C16" s="1411"/>
      <c r="D16" s="1438"/>
      <c r="E16" s="1439"/>
      <c r="F16" s="1441"/>
      <c r="G16" s="218"/>
    </row>
    <row r="17" spans="1:256">
      <c r="A17" s="1287">
        <v>2</v>
      </c>
      <c r="B17" s="1412"/>
      <c r="C17" s="1413"/>
      <c r="D17" s="1418"/>
      <c r="E17" s="1419"/>
      <c r="F17" s="1428"/>
      <c r="G17" s="214">
        <v>2</v>
      </c>
    </row>
    <row r="18" spans="1:256">
      <c r="A18" s="1288"/>
      <c r="B18" s="1414"/>
      <c r="C18" s="1415"/>
      <c r="D18" s="1420"/>
      <c r="E18" s="1421"/>
      <c r="F18" s="1442"/>
      <c r="G18" s="218"/>
    </row>
    <row r="19" spans="1:256">
      <c r="A19" s="214">
        <v>3</v>
      </c>
      <c r="B19" s="1412"/>
      <c r="C19" s="1413"/>
      <c r="D19" s="1418"/>
      <c r="E19" s="1419"/>
      <c r="F19" s="1428"/>
      <c r="G19" s="214">
        <v>3</v>
      </c>
    </row>
    <row r="20" spans="1:256">
      <c r="A20" s="218"/>
      <c r="B20" s="1414"/>
      <c r="C20" s="1415"/>
      <c r="D20" s="1420"/>
      <c r="E20" s="1421"/>
      <c r="F20" s="1442"/>
      <c r="G20" s="218"/>
    </row>
    <row r="21" spans="1:256">
      <c r="A21" s="214">
        <v>4</v>
      </c>
      <c r="B21" s="1412"/>
      <c r="C21" s="1413"/>
      <c r="D21" s="1418"/>
      <c r="E21" s="1419"/>
      <c r="F21" s="1428"/>
      <c r="G21" s="214">
        <v>4</v>
      </c>
    </row>
    <row r="22" spans="1:256">
      <c r="A22" s="218"/>
      <c r="B22" s="1414"/>
      <c r="C22" s="1415"/>
      <c r="D22" s="1420"/>
      <c r="E22" s="1421"/>
      <c r="F22" s="1442"/>
      <c r="G22" s="218"/>
    </row>
    <row r="23" spans="1:256">
      <c r="A23" s="214">
        <v>5</v>
      </c>
      <c r="B23" s="1412"/>
      <c r="C23" s="1413"/>
      <c r="D23" s="1418"/>
      <c r="E23" s="1419"/>
      <c r="F23" s="1428"/>
      <c r="G23" s="214">
        <v>5</v>
      </c>
    </row>
    <row r="24" spans="1:256">
      <c r="A24" s="218"/>
      <c r="B24" s="1414"/>
      <c r="C24" s="1415"/>
      <c r="D24" s="1420"/>
      <c r="E24" s="1421"/>
      <c r="F24" s="1442"/>
      <c r="G24" s="218"/>
    </row>
    <row r="25" spans="1:256">
      <c r="A25" s="214">
        <v>6</v>
      </c>
      <c r="B25" s="1412"/>
      <c r="C25" s="1413"/>
      <c r="D25" s="1418"/>
      <c r="E25" s="1419"/>
      <c r="F25" s="1428"/>
      <c r="G25" s="214">
        <v>6</v>
      </c>
    </row>
    <row r="26" spans="1:256">
      <c r="A26" s="218"/>
      <c r="B26" s="1414"/>
      <c r="C26" s="1415"/>
      <c r="D26" s="1420"/>
      <c r="E26" s="1421"/>
      <c r="F26" s="1442"/>
      <c r="G26" s="218"/>
    </row>
    <row r="27" spans="1:256">
      <c r="A27" s="214">
        <v>7</v>
      </c>
      <c r="B27" s="1417" t="s">
        <v>1064</v>
      </c>
      <c r="C27" s="1413"/>
      <c r="D27" s="1418"/>
      <c r="E27" s="1419"/>
      <c r="F27" s="1428"/>
      <c r="G27" s="214">
        <v>7</v>
      </c>
    </row>
    <row r="28" spans="1:256" ht="13.5" thickBot="1">
      <c r="A28" s="218"/>
      <c r="B28" s="1416"/>
      <c r="C28" s="1415"/>
      <c r="D28" s="1430"/>
      <c r="E28" s="1431"/>
      <c r="F28" s="1429"/>
      <c r="G28" s="218"/>
    </row>
    <row r="29" spans="1:256">
      <c r="A29" s="214">
        <v>8</v>
      </c>
      <c r="B29" s="795" t="s">
        <v>826</v>
      </c>
      <c r="C29" s="796"/>
      <c r="D29" s="1424">
        <f>SUM(D15:E28)</f>
        <v>0</v>
      </c>
      <c r="E29" s="1425"/>
      <c r="F29" s="1422">
        <f>SUM(F15:F28)</f>
        <v>0</v>
      </c>
      <c r="G29" s="214">
        <v>8</v>
      </c>
    </row>
    <row r="30" spans="1:256" ht="13.5" thickBot="1">
      <c r="A30" s="215"/>
      <c r="B30" s="797"/>
      <c r="C30" s="798"/>
      <c r="D30" s="1426"/>
      <c r="E30" s="1427"/>
      <c r="F30" s="1423"/>
      <c r="G30" s="215"/>
    </row>
    <row r="31" spans="1:256" ht="7.5" customHeight="1">
      <c r="A31" s="378"/>
      <c r="B31" s="379"/>
      <c r="C31" s="379"/>
      <c r="D31" s="1280">
        <f>D29</f>
        <v>0</v>
      </c>
      <c r="E31" s="379"/>
      <c r="F31" s="1280">
        <f>F29</f>
        <v>0</v>
      </c>
      <c r="G31" s="37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c r="IU31" s="69"/>
      <c r="IV31" s="69"/>
    </row>
    <row r="32" spans="1:256" ht="17.5">
      <c r="A32" s="119" t="s">
        <v>276</v>
      </c>
      <c r="B32" s="265"/>
      <c r="C32" s="265"/>
      <c r="D32" s="265"/>
      <c r="E32" s="265"/>
      <c r="F32" s="265"/>
      <c r="G32" s="265"/>
    </row>
    <row r="33" spans="1:7" ht="7.5" customHeight="1">
      <c r="A33" s="375"/>
      <c r="B33" s="263"/>
      <c r="C33" s="263"/>
      <c r="D33" s="263"/>
      <c r="E33" s="263"/>
      <c r="F33" s="263"/>
      <c r="G33" s="375"/>
    </row>
    <row r="34" spans="1:7">
      <c r="A34" s="375"/>
      <c r="B34" s="268" t="s">
        <v>277</v>
      </c>
      <c r="C34" s="268"/>
      <c r="D34" s="268"/>
      <c r="E34" s="268"/>
      <c r="F34" s="268"/>
      <c r="G34" s="375"/>
    </row>
    <row r="35" spans="1:7">
      <c r="A35" s="375"/>
      <c r="B35" s="268" t="s">
        <v>1026</v>
      </c>
      <c r="C35" s="268"/>
      <c r="D35" s="268"/>
      <c r="E35" s="268"/>
      <c r="F35" s="268"/>
      <c r="G35" s="375"/>
    </row>
    <row r="36" spans="1:7">
      <c r="A36" s="375"/>
      <c r="B36" s="268" t="s">
        <v>278</v>
      </c>
      <c r="C36" s="268"/>
      <c r="D36" s="268"/>
      <c r="E36" s="268"/>
      <c r="F36" s="268"/>
      <c r="G36" s="375"/>
    </row>
    <row r="37" spans="1:7">
      <c r="A37" s="375"/>
      <c r="B37" s="263" t="s">
        <v>279</v>
      </c>
      <c r="C37" s="263"/>
      <c r="D37" s="263"/>
      <c r="E37" s="263"/>
      <c r="F37" s="263"/>
      <c r="G37" s="375"/>
    </row>
    <row r="38" spans="1:7">
      <c r="A38" s="375"/>
      <c r="B38" s="268" t="s">
        <v>937</v>
      </c>
      <c r="C38" s="263"/>
      <c r="D38" s="263"/>
      <c r="E38" s="263"/>
      <c r="F38" s="263"/>
      <c r="G38" s="375"/>
    </row>
    <row r="39" spans="1:7" ht="13.5" thickBot="1">
      <c r="A39" s="375"/>
      <c r="B39" s="263"/>
      <c r="C39" s="263"/>
      <c r="D39" s="263"/>
      <c r="E39" s="263"/>
      <c r="F39" s="263"/>
      <c r="G39" s="375"/>
    </row>
    <row r="40" spans="1:7" ht="13.5" thickBot="1">
      <c r="A40" s="209" t="s">
        <v>774</v>
      </c>
      <c r="B40" s="38" t="s">
        <v>781</v>
      </c>
      <c r="C40" s="39"/>
      <c r="D40" s="380" t="s">
        <v>274</v>
      </c>
      <c r="E40" s="981"/>
      <c r="F40" s="376"/>
      <c r="G40" s="209" t="s">
        <v>774</v>
      </c>
    </row>
    <row r="41" spans="1:7">
      <c r="A41" s="210" t="s">
        <v>775</v>
      </c>
      <c r="B41" s="729"/>
      <c r="C41" s="217"/>
      <c r="D41" s="38" t="s">
        <v>724</v>
      </c>
      <c r="E41" s="39"/>
      <c r="F41" s="210" t="s">
        <v>280</v>
      </c>
      <c r="G41" s="210" t="s">
        <v>775</v>
      </c>
    </row>
    <row r="42" spans="1:7" ht="13.5" thickBot="1">
      <c r="A42" s="213"/>
      <c r="B42" s="40" t="s">
        <v>776</v>
      </c>
      <c r="C42" s="377"/>
      <c r="D42" s="40" t="s">
        <v>777</v>
      </c>
      <c r="E42" s="377"/>
      <c r="F42" s="215" t="s">
        <v>778</v>
      </c>
      <c r="G42" s="215"/>
    </row>
    <row r="43" spans="1:7">
      <c r="A43" s="209">
        <v>9</v>
      </c>
      <c r="B43" s="1408"/>
      <c r="C43" s="1409"/>
      <c r="D43" s="1436" t="s">
        <v>41</v>
      </c>
      <c r="E43" s="1437"/>
      <c r="F43" s="1440" t="s">
        <v>41</v>
      </c>
      <c r="G43" s="453">
        <v>9</v>
      </c>
    </row>
    <row r="44" spans="1:7">
      <c r="A44" s="218"/>
      <c r="B44" s="1416"/>
      <c r="C44" s="1415"/>
      <c r="D44" s="1438"/>
      <c r="E44" s="1439"/>
      <c r="F44" s="1441"/>
      <c r="G44" s="800"/>
    </row>
    <row r="45" spans="1:7">
      <c r="A45" s="214">
        <v>10</v>
      </c>
      <c r="B45" s="1417"/>
      <c r="C45" s="1413"/>
      <c r="D45" s="1418"/>
      <c r="E45" s="1419"/>
      <c r="F45" s="1428"/>
      <c r="G45" s="801">
        <v>10</v>
      </c>
    </row>
    <row r="46" spans="1:7">
      <c r="A46" s="218"/>
      <c r="B46" s="1416"/>
      <c r="C46" s="1415"/>
      <c r="D46" s="1420"/>
      <c r="E46" s="1421"/>
      <c r="F46" s="1442"/>
      <c r="G46" s="800"/>
    </row>
    <row r="47" spans="1:7">
      <c r="A47" s="214">
        <v>11</v>
      </c>
      <c r="B47" s="1417"/>
      <c r="C47" s="1413"/>
      <c r="D47" s="1418"/>
      <c r="E47" s="1419"/>
      <c r="F47" s="1428"/>
      <c r="G47" s="801">
        <v>11</v>
      </c>
    </row>
    <row r="48" spans="1:7">
      <c r="A48" s="218"/>
      <c r="B48" s="1416"/>
      <c r="C48" s="1415"/>
      <c r="D48" s="1420"/>
      <c r="E48" s="1421"/>
      <c r="F48" s="1442"/>
      <c r="G48" s="800"/>
    </row>
    <row r="49" spans="1:256">
      <c r="A49" s="214">
        <v>12</v>
      </c>
      <c r="B49" s="1417"/>
      <c r="C49" s="1413"/>
      <c r="D49" s="1418"/>
      <c r="E49" s="1419"/>
      <c r="F49" s="1428"/>
      <c r="G49" s="801">
        <v>12</v>
      </c>
    </row>
    <row r="50" spans="1:256">
      <c r="A50" s="218"/>
      <c r="B50" s="1416"/>
      <c r="C50" s="1415"/>
      <c r="D50" s="1420"/>
      <c r="E50" s="1421"/>
      <c r="F50" s="1442"/>
      <c r="G50" s="800"/>
    </row>
    <row r="51" spans="1:256">
      <c r="A51" s="214">
        <v>13</v>
      </c>
      <c r="B51" s="1417"/>
      <c r="C51" s="1413"/>
      <c r="D51" s="1418"/>
      <c r="E51" s="1419"/>
      <c r="F51" s="1428"/>
      <c r="G51" s="801">
        <v>13</v>
      </c>
    </row>
    <row r="52" spans="1:256">
      <c r="A52" s="218"/>
      <c r="B52" s="1416"/>
      <c r="C52" s="1415"/>
      <c r="D52" s="1420"/>
      <c r="E52" s="1421"/>
      <c r="F52" s="1442"/>
      <c r="G52" s="800"/>
    </row>
    <row r="53" spans="1:256">
      <c r="A53" s="214">
        <v>14</v>
      </c>
      <c r="B53" s="1417"/>
      <c r="C53" s="1413"/>
      <c r="D53" s="1418"/>
      <c r="E53" s="1419"/>
      <c r="F53" s="1428"/>
      <c r="G53" s="801">
        <v>14</v>
      </c>
    </row>
    <row r="54" spans="1:256">
      <c r="A54" s="218"/>
      <c r="B54" s="1416"/>
      <c r="C54" s="1415"/>
      <c r="D54" s="1420"/>
      <c r="E54" s="1421"/>
      <c r="F54" s="1442"/>
      <c r="G54" s="800"/>
    </row>
    <row r="55" spans="1:256">
      <c r="A55" s="214">
        <v>15</v>
      </c>
      <c r="B55" s="1417" t="s">
        <v>1064</v>
      </c>
      <c r="C55" s="1413"/>
      <c r="D55" s="1418"/>
      <c r="E55" s="1419"/>
      <c r="F55" s="1428"/>
      <c r="G55" s="801">
        <v>15</v>
      </c>
    </row>
    <row r="56" spans="1:256" ht="13.5" thickBot="1">
      <c r="A56" s="218"/>
      <c r="B56" s="1416"/>
      <c r="C56" s="1415"/>
      <c r="D56" s="1430"/>
      <c r="E56" s="1431"/>
      <c r="F56" s="1429"/>
      <c r="G56" s="800"/>
    </row>
    <row r="57" spans="1:256">
      <c r="A57" s="214">
        <v>16</v>
      </c>
      <c r="B57" s="1432" t="s">
        <v>234</v>
      </c>
      <c r="C57" s="1433"/>
      <c r="D57" s="1424">
        <f>SUM(D43:E56)</f>
        <v>0</v>
      </c>
      <c r="E57" s="1425"/>
      <c r="F57" s="1422">
        <f>SUM(F43:F56)</f>
        <v>0</v>
      </c>
      <c r="G57" s="801">
        <v>16</v>
      </c>
    </row>
    <row r="58" spans="1:256" ht="13.5" thickBot="1">
      <c r="A58" s="215"/>
      <c r="B58" s="1434"/>
      <c r="C58" s="1435"/>
      <c r="D58" s="1426"/>
      <c r="E58" s="1427"/>
      <c r="F58" s="1423"/>
      <c r="G58" s="215"/>
    </row>
    <row r="59" spans="1:256" ht="17.5">
      <c r="A59" s="1407" t="s">
        <v>648</v>
      </c>
      <c r="B59" s="1407"/>
      <c r="C59" s="1407"/>
      <c r="D59" s="1407"/>
      <c r="E59" s="1286">
        <f>D57</f>
        <v>0</v>
      </c>
      <c r="F59" s="1286">
        <f>F57</f>
        <v>0</v>
      </c>
      <c r="G59" s="802"/>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c r="EO59" s="69"/>
      <c r="EP59" s="69"/>
      <c r="EQ59" s="69"/>
      <c r="ER59" s="69"/>
      <c r="ES59" s="69"/>
      <c r="ET59" s="69"/>
      <c r="EU59" s="69"/>
      <c r="EV59" s="69"/>
      <c r="EW59" s="69"/>
      <c r="EX59" s="69"/>
      <c r="EY59" s="69"/>
      <c r="EZ59" s="69"/>
      <c r="FA59" s="69"/>
      <c r="FB59" s="69"/>
      <c r="FC59" s="69"/>
      <c r="FD59" s="69"/>
      <c r="FE59" s="69"/>
      <c r="FF59" s="69"/>
      <c r="FG59" s="69"/>
      <c r="FH59" s="69"/>
      <c r="FI59" s="69"/>
      <c r="FJ59" s="69"/>
      <c r="FK59" s="69"/>
      <c r="FL59" s="69"/>
      <c r="FM59" s="69"/>
      <c r="FN59" s="69"/>
      <c r="FO59" s="69"/>
      <c r="FP59" s="69"/>
      <c r="FQ59" s="69"/>
      <c r="FR59" s="69"/>
      <c r="FS59" s="69"/>
      <c r="FT59" s="69"/>
      <c r="FU59" s="69"/>
      <c r="FV59" s="69"/>
      <c r="FW59" s="69"/>
      <c r="FX59" s="69"/>
      <c r="FY59" s="69"/>
      <c r="FZ59" s="69"/>
      <c r="GA59" s="69"/>
      <c r="GB59" s="69"/>
      <c r="GC59" s="69"/>
      <c r="GD59" s="69"/>
      <c r="GE59" s="69"/>
      <c r="GF59" s="69"/>
      <c r="GG59" s="69"/>
      <c r="GH59" s="69"/>
      <c r="GI59" s="69"/>
      <c r="GJ59" s="69"/>
      <c r="GK59" s="69"/>
      <c r="GL59" s="69"/>
      <c r="GM59" s="69"/>
      <c r="GN59" s="69"/>
      <c r="GO59" s="69"/>
      <c r="GP59" s="69"/>
      <c r="GQ59" s="69"/>
      <c r="GR59" s="69"/>
      <c r="GS59" s="69"/>
      <c r="GT59" s="69"/>
      <c r="GU59" s="69"/>
      <c r="GV59" s="69"/>
      <c r="GW59" s="69"/>
      <c r="GX59" s="69"/>
      <c r="GY59" s="69"/>
      <c r="GZ59" s="69"/>
      <c r="HA59" s="69"/>
      <c r="HB59" s="69"/>
      <c r="HC59" s="69"/>
      <c r="HD59" s="69"/>
      <c r="HE59" s="69"/>
      <c r="HF59" s="69"/>
      <c r="HG59" s="69"/>
      <c r="HH59" s="69"/>
      <c r="HI59" s="69"/>
      <c r="HJ59" s="69"/>
      <c r="HK59" s="69"/>
      <c r="HL59" s="69"/>
      <c r="HM59" s="69"/>
      <c r="HN59" s="69"/>
      <c r="HO59" s="69"/>
      <c r="HP59" s="69"/>
      <c r="HQ59" s="69"/>
      <c r="HR59" s="69"/>
      <c r="HS59" s="69"/>
      <c r="HT59" s="69"/>
      <c r="HU59" s="69"/>
      <c r="HV59" s="69"/>
      <c r="HW59" s="69"/>
      <c r="HX59" s="69"/>
      <c r="HY59" s="69"/>
      <c r="HZ59" s="69"/>
      <c r="IA59" s="69"/>
      <c r="IB59" s="69"/>
      <c r="IC59" s="69"/>
      <c r="ID59" s="69"/>
      <c r="IE59" s="69"/>
      <c r="IF59" s="69"/>
      <c r="IG59" s="69"/>
      <c r="IH59" s="69"/>
      <c r="II59" s="69"/>
      <c r="IJ59" s="69"/>
      <c r="IK59" s="69"/>
      <c r="IL59" s="69"/>
      <c r="IM59" s="69"/>
      <c r="IN59" s="69"/>
      <c r="IO59" s="69"/>
      <c r="IP59" s="69"/>
      <c r="IQ59" s="69"/>
      <c r="IR59" s="69"/>
      <c r="IS59" s="69"/>
      <c r="IT59" s="69"/>
      <c r="IU59" s="69"/>
      <c r="IV59" s="69"/>
    </row>
    <row r="64" spans="1:256">
      <c r="B64" s="15"/>
    </row>
  </sheetData>
  <sheetProtection algorithmName="SHA-512" hashValue="vWCjK+DudEoEc0z2/yxolNfYRQ4q2YKOIUeOfwzrmQzo9EwEBURlJLBXp32I8/BN1EUkLVNTCXeCjm+aVszy3g==" saltValue="PeqAOfTSPyBEANPd5oCADQ==" spinCount="100000" sheet="1" objects="1" scenarios="1"/>
  <mergeCells count="48">
    <mergeCell ref="D15:E16"/>
    <mergeCell ref="F15:F16"/>
    <mergeCell ref="D17:E18"/>
    <mergeCell ref="F17:F18"/>
    <mergeCell ref="D19:E20"/>
    <mergeCell ref="F19:F20"/>
    <mergeCell ref="D21:E22"/>
    <mergeCell ref="F21:F22"/>
    <mergeCell ref="D23:E24"/>
    <mergeCell ref="F23:F24"/>
    <mergeCell ref="D25:E26"/>
    <mergeCell ref="F25:F26"/>
    <mergeCell ref="D49:E50"/>
    <mergeCell ref="D51:E52"/>
    <mergeCell ref="D53:E54"/>
    <mergeCell ref="D27:E28"/>
    <mergeCell ref="F27:F28"/>
    <mergeCell ref="D29:E30"/>
    <mergeCell ref="F29:F30"/>
    <mergeCell ref="D43:E44"/>
    <mergeCell ref="F43:F44"/>
    <mergeCell ref="F45:F46"/>
    <mergeCell ref="F47:F48"/>
    <mergeCell ref="F49:F50"/>
    <mergeCell ref="F51:F52"/>
    <mergeCell ref="F53:F54"/>
    <mergeCell ref="F57:F58"/>
    <mergeCell ref="D57:E58"/>
    <mergeCell ref="F55:F56"/>
    <mergeCell ref="D55:E56"/>
    <mergeCell ref="B57:C58"/>
    <mergeCell ref="B55:C56"/>
    <mergeCell ref="A59:D59"/>
    <mergeCell ref="B15:C16"/>
    <mergeCell ref="B17:C18"/>
    <mergeCell ref="B19:C20"/>
    <mergeCell ref="B21:C22"/>
    <mergeCell ref="B23:C24"/>
    <mergeCell ref="B25:C26"/>
    <mergeCell ref="B43:C44"/>
    <mergeCell ref="B45:C46"/>
    <mergeCell ref="B47:C48"/>
    <mergeCell ref="B49:C50"/>
    <mergeCell ref="B51:C52"/>
    <mergeCell ref="B53:C54"/>
    <mergeCell ref="B27:C28"/>
    <mergeCell ref="D45:E46"/>
    <mergeCell ref="D47:E48"/>
  </mergeCells>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45C5C7E6-4597-405D-931C-255A50925DAA}">
            <xm:f>'12  '!$D$50</xm:f>
            <x14:dxf>
              <fill>
                <patternFill>
                  <bgColor rgb="FFFFFF00"/>
                </patternFill>
              </fill>
            </x14:dxf>
          </x14:cfRule>
          <xm:sqref>D29:E30</xm:sqref>
        </x14:conditionalFormatting>
        <x14:conditionalFormatting xmlns:xm="http://schemas.microsoft.com/office/excel/2006/main">
          <x14:cfRule type="cellIs" priority="4" operator="notEqual" id="{B078BC1E-1288-4C92-9096-5976A10C4934}">
            <xm:f>'14  '!$D$27</xm:f>
            <x14:dxf>
              <fill>
                <patternFill>
                  <bgColor rgb="FFFFFF00"/>
                </patternFill>
              </fill>
            </x14:dxf>
          </x14:cfRule>
          <xm:sqref>D57:E58</xm:sqref>
        </x14:conditionalFormatting>
        <x14:conditionalFormatting xmlns:xm="http://schemas.microsoft.com/office/excel/2006/main">
          <x14:cfRule type="cellIs" priority="1" operator="notEqual" id="{1712ED43-0F94-4D71-861F-38D075CAE29D}">
            <xm:f>'12  '!$D$51</xm:f>
            <x14:dxf>
              <fill>
                <patternFill>
                  <bgColor rgb="FFFFFF00"/>
                </patternFill>
              </fill>
            </x14:dxf>
          </x14:cfRule>
          <xm:sqref>F29:F30</xm:sqref>
        </x14:conditionalFormatting>
        <x14:conditionalFormatting xmlns:xm="http://schemas.microsoft.com/office/excel/2006/main">
          <x14:cfRule type="cellIs" priority="3" operator="notEqual" id="{8AD69CB6-A11F-4E70-A1FD-CE84E2B82C25}">
            <xm:f>'14  '!$D$28</xm:f>
            <x14:dxf>
              <fill>
                <patternFill>
                  <bgColor rgb="FFFFFF00"/>
                </patternFill>
              </fill>
            </x14:dxf>
          </x14:cfRule>
          <xm:sqref>F57:F58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ummaryRight="0"/>
  </sheetPr>
  <dimension ref="A1:G64"/>
  <sheetViews>
    <sheetView showGridLines="0" showOutlineSymbols="0" view="pageBreakPreview" zoomScale="60" zoomScaleNormal="90" workbookViewId="0">
      <selection activeCell="V25" sqref="V25"/>
    </sheetView>
  </sheetViews>
  <sheetFormatPr defaultColWidth="9.1796875" defaultRowHeight="12.5"/>
  <cols>
    <col min="1" max="1" width="5" style="12" customWidth="1"/>
    <col min="2" max="2" width="39.1796875" style="12" bestFit="1" customWidth="1"/>
    <col min="3" max="4" width="12.1796875" style="12" customWidth="1"/>
    <col min="5" max="5" width="13.453125" style="12" bestFit="1" customWidth="1"/>
    <col min="6" max="6" width="12.453125" style="12" customWidth="1"/>
    <col min="7" max="7" width="5" style="12" customWidth="1"/>
    <col min="8" max="8" width="4.54296875" style="12" customWidth="1"/>
    <col min="9" max="16384" width="9.1796875" style="12"/>
  </cols>
  <sheetData>
    <row r="1" spans="1:7" ht="13">
      <c r="A1" s="1232" t="s">
        <v>1039</v>
      </c>
    </row>
    <row r="2" spans="1:7" ht="9.75" customHeight="1"/>
    <row r="3" spans="1:7" ht="15.75" customHeight="1"/>
    <row r="4" spans="1:7" ht="16.5" customHeight="1">
      <c r="A4" s="116" t="s">
        <v>317</v>
      </c>
      <c r="B4" s="652"/>
      <c r="C4" s="118"/>
      <c r="D4" s="118"/>
      <c r="E4" s="118"/>
      <c r="F4" s="118"/>
      <c r="G4" s="118"/>
    </row>
    <row r="5" spans="1:7" ht="18" customHeight="1">
      <c r="A5" s="190" t="s">
        <v>235</v>
      </c>
      <c r="B5" s="652"/>
      <c r="C5" s="117"/>
      <c r="D5" s="117"/>
      <c r="E5" s="118"/>
      <c r="F5" s="118"/>
      <c r="G5" s="118"/>
    </row>
    <row r="6" spans="1:7" ht="15" customHeight="1" thickBot="1">
      <c r="A6" s="381"/>
      <c r="B6" s="382"/>
      <c r="C6" s="383"/>
      <c r="D6" s="383"/>
      <c r="E6" s="383"/>
      <c r="F6" s="383"/>
      <c r="G6" s="383"/>
    </row>
    <row r="7" spans="1:7" ht="18" customHeight="1">
      <c r="A7" s="384" t="s">
        <v>774</v>
      </c>
      <c r="B7" s="811" t="s">
        <v>289</v>
      </c>
      <c r="C7" s="384" t="s">
        <v>285</v>
      </c>
      <c r="D7" s="384" t="s">
        <v>286</v>
      </c>
      <c r="E7" s="384" t="s">
        <v>287</v>
      </c>
      <c r="F7" s="384" t="s">
        <v>288</v>
      </c>
      <c r="G7" s="384" t="s">
        <v>774</v>
      </c>
    </row>
    <row r="8" spans="1:7" ht="17.25" customHeight="1">
      <c r="A8" s="385" t="s">
        <v>775</v>
      </c>
      <c r="B8" s="810"/>
      <c r="C8" s="385" t="s">
        <v>290</v>
      </c>
      <c r="D8" s="385" t="s">
        <v>291</v>
      </c>
      <c r="E8" s="385" t="s">
        <v>292</v>
      </c>
      <c r="F8" s="385" t="s">
        <v>290</v>
      </c>
      <c r="G8" s="385" t="s">
        <v>775</v>
      </c>
    </row>
    <row r="9" spans="1:7" ht="13.4" customHeight="1" thickBot="1">
      <c r="A9" s="220"/>
      <c r="B9" s="386" t="s">
        <v>776</v>
      </c>
      <c r="C9" s="220" t="s">
        <v>777</v>
      </c>
      <c r="D9" s="220" t="s">
        <v>778</v>
      </c>
      <c r="E9" s="220" t="s">
        <v>779</v>
      </c>
      <c r="F9" s="220" t="s">
        <v>267</v>
      </c>
      <c r="G9" s="220"/>
    </row>
    <row r="10" spans="1:7" ht="14.5" customHeight="1" thickBot="1">
      <c r="A10" s="387">
        <v>1</v>
      </c>
      <c r="B10" s="388" t="s">
        <v>303</v>
      </c>
      <c r="C10" s="389"/>
      <c r="D10" s="389"/>
      <c r="E10" s="389"/>
      <c r="F10" s="390"/>
      <c r="G10" s="391">
        <v>1</v>
      </c>
    </row>
    <row r="11" spans="1:7" ht="14.5" customHeight="1">
      <c r="A11" s="392">
        <v>2</v>
      </c>
      <c r="B11" s="393" t="s">
        <v>308</v>
      </c>
      <c r="C11" s="1290">
        <v>0</v>
      </c>
      <c r="D11" s="1290">
        <v>0</v>
      </c>
      <c r="E11" s="1290">
        <v>0</v>
      </c>
      <c r="F11" s="1029">
        <f>SUM(C11:E11)</f>
        <v>0</v>
      </c>
      <c r="G11" s="394">
        <v>2</v>
      </c>
    </row>
    <row r="12" spans="1:7" ht="14.5" customHeight="1">
      <c r="A12" s="395"/>
      <c r="B12" s="396"/>
      <c r="C12" s="397"/>
      <c r="D12" s="397"/>
      <c r="E12" s="397"/>
      <c r="F12" s="398"/>
      <c r="G12" s="399"/>
    </row>
    <row r="13" spans="1:7" ht="14.5" customHeight="1" thickBot="1">
      <c r="A13" s="400">
        <v>3</v>
      </c>
      <c r="B13" s="401" t="s">
        <v>304</v>
      </c>
      <c r="C13" s="402"/>
      <c r="D13" s="402"/>
      <c r="E13" s="402"/>
      <c r="F13" s="403"/>
      <c r="G13" s="404">
        <v>3</v>
      </c>
    </row>
    <row r="14" spans="1:7" ht="14.5" customHeight="1">
      <c r="A14" s="400">
        <v>4</v>
      </c>
      <c r="B14" s="405" t="s">
        <v>309</v>
      </c>
      <c r="C14" s="1290">
        <v>0</v>
      </c>
      <c r="D14" s="1290">
        <v>0</v>
      </c>
      <c r="E14" s="1290">
        <v>0</v>
      </c>
      <c r="F14" s="1029">
        <f>SUM(C14:E14)</f>
        <v>0</v>
      </c>
      <c r="G14" s="404">
        <v>4</v>
      </c>
    </row>
    <row r="15" spans="1:7" ht="14.5" customHeight="1">
      <c r="A15" s="406"/>
      <c r="B15" s="407"/>
      <c r="C15" s="408"/>
      <c r="D15" s="409"/>
      <c r="E15" s="410"/>
      <c r="F15" s="411"/>
      <c r="G15" s="412"/>
    </row>
    <row r="16" spans="1:7" ht="14.5" customHeight="1" thickBot="1">
      <c r="A16" s="400">
        <v>5</v>
      </c>
      <c r="B16" s="401" t="s">
        <v>293</v>
      </c>
      <c r="C16" s="413"/>
      <c r="D16" s="413"/>
      <c r="E16" s="414"/>
      <c r="F16" s="415"/>
      <c r="G16" s="404">
        <v>5</v>
      </c>
    </row>
    <row r="17" spans="1:7" ht="14.5" customHeight="1" thickBot="1">
      <c r="A17" s="219">
        <v>6</v>
      </c>
      <c r="B17" s="405" t="s">
        <v>310</v>
      </c>
      <c r="C17" s="1291">
        <v>0</v>
      </c>
      <c r="D17" s="1290">
        <v>0</v>
      </c>
      <c r="E17" s="1290">
        <v>0</v>
      </c>
      <c r="F17" s="1029">
        <f>SUM(C17:E17)</f>
        <v>0</v>
      </c>
      <c r="G17" s="416">
        <v>6</v>
      </c>
    </row>
    <row r="18" spans="1:7" ht="14.5" customHeight="1" thickBot="1">
      <c r="A18" s="406"/>
      <c r="B18" s="396"/>
      <c r="C18" s="417"/>
      <c r="D18" s="417"/>
      <c r="E18" s="417"/>
      <c r="F18" s="418"/>
      <c r="G18" s="419"/>
    </row>
    <row r="19" spans="1:7" ht="14.5" customHeight="1" thickBot="1">
      <c r="A19" s="400">
        <v>7</v>
      </c>
      <c r="B19" s="420" t="s">
        <v>295</v>
      </c>
      <c r="C19" s="402"/>
      <c r="D19" s="402"/>
      <c r="E19" s="402"/>
      <c r="F19" s="403"/>
      <c r="G19" s="421">
        <v>7</v>
      </c>
    </row>
    <row r="20" spans="1:7" ht="14.5" customHeight="1" thickBot="1">
      <c r="A20" s="400">
        <v>8</v>
      </c>
      <c r="B20" s="393" t="s">
        <v>311</v>
      </c>
      <c r="C20" s="1291">
        <v>0</v>
      </c>
      <c r="D20" s="1290">
        <v>0</v>
      </c>
      <c r="E20" s="1290">
        <v>0</v>
      </c>
      <c r="F20" s="1029">
        <f>SUM(C20:E20)</f>
        <v>0</v>
      </c>
      <c r="G20" s="422">
        <v>8</v>
      </c>
    </row>
    <row r="21" spans="1:7" ht="14.5" customHeight="1">
      <c r="A21" s="423"/>
      <c r="B21" s="396"/>
      <c r="C21" s="424"/>
      <c r="D21" s="425"/>
      <c r="E21" s="425"/>
      <c r="F21" s="426"/>
      <c r="G21" s="427"/>
    </row>
    <row r="22" spans="1:7" ht="14.5" customHeight="1" thickBot="1">
      <c r="A22" s="219">
        <v>9</v>
      </c>
      <c r="B22" s="401" t="s">
        <v>296</v>
      </c>
      <c r="C22" s="428"/>
      <c r="D22" s="651"/>
      <c r="E22" s="428"/>
      <c r="F22" s="429"/>
      <c r="G22" s="416">
        <v>9</v>
      </c>
    </row>
    <row r="23" spans="1:7" ht="14.5" customHeight="1">
      <c r="A23" s="219">
        <v>10</v>
      </c>
      <c r="B23" s="405" t="s">
        <v>858</v>
      </c>
      <c r="C23" s="1291">
        <v>0</v>
      </c>
      <c r="D23" s="1290">
        <v>0</v>
      </c>
      <c r="E23" s="1290">
        <v>0</v>
      </c>
      <c r="F23" s="1029">
        <f>SUM(C23:E23)</f>
        <v>0</v>
      </c>
      <c r="G23" s="416">
        <v>10</v>
      </c>
    </row>
    <row r="24" spans="1:7" ht="14.5" customHeight="1">
      <c r="A24" s="406"/>
      <c r="B24" s="407"/>
      <c r="C24" s="424"/>
      <c r="D24" s="425"/>
      <c r="E24" s="425"/>
      <c r="F24" s="426"/>
      <c r="G24" s="412"/>
    </row>
    <row r="25" spans="1:7" ht="14.5" customHeight="1" thickBot="1">
      <c r="A25" s="219">
        <v>11</v>
      </c>
      <c r="B25" s="401" t="s">
        <v>299</v>
      </c>
      <c r="C25" s="428"/>
      <c r="D25" s="651"/>
      <c r="E25" s="428"/>
      <c r="F25" s="429"/>
      <c r="G25" s="416">
        <v>11</v>
      </c>
    </row>
    <row r="26" spans="1:7" ht="14.5" customHeight="1">
      <c r="A26" s="219">
        <v>12</v>
      </c>
      <c r="B26" s="405" t="s">
        <v>312</v>
      </c>
      <c r="C26" s="1291">
        <v>0</v>
      </c>
      <c r="D26" s="1290">
        <v>0</v>
      </c>
      <c r="E26" s="1290">
        <v>0</v>
      </c>
      <c r="F26" s="1029">
        <f>SUM(C26:E26)</f>
        <v>0</v>
      </c>
      <c r="G26" s="416">
        <v>12</v>
      </c>
    </row>
    <row r="27" spans="1:7" ht="14.5" customHeight="1">
      <c r="A27" s="406"/>
      <c r="B27" s="407"/>
      <c r="C27" s="424"/>
      <c r="D27" s="425"/>
      <c r="E27" s="425"/>
      <c r="F27" s="426"/>
      <c r="G27" s="412"/>
    </row>
    <row r="28" spans="1:7" ht="14.5" customHeight="1" thickBot="1">
      <c r="A28" s="400">
        <v>13</v>
      </c>
      <c r="B28" s="401" t="s">
        <v>305</v>
      </c>
      <c r="C28" s="428"/>
      <c r="D28" s="651"/>
      <c r="E28" s="428"/>
      <c r="F28" s="429"/>
      <c r="G28" s="404">
        <v>13</v>
      </c>
    </row>
    <row r="29" spans="1:7" ht="14.5" customHeight="1">
      <c r="A29" s="219">
        <v>14</v>
      </c>
      <c r="B29" s="405" t="s">
        <v>313</v>
      </c>
      <c r="C29" s="1291">
        <v>0</v>
      </c>
      <c r="D29" s="1290">
        <v>0</v>
      </c>
      <c r="E29" s="1290">
        <v>0</v>
      </c>
      <c r="F29" s="1029">
        <f>SUM(C29:E29)</f>
        <v>0</v>
      </c>
      <c r="G29" s="416">
        <v>14</v>
      </c>
    </row>
    <row r="30" spans="1:7" ht="14.5" customHeight="1">
      <c r="A30" s="406"/>
      <c r="B30" s="407"/>
      <c r="C30" s="424"/>
      <c r="D30" s="425"/>
      <c r="E30" s="425"/>
      <c r="F30" s="426"/>
      <c r="G30" s="412"/>
    </row>
    <row r="31" spans="1:7" ht="14.5" customHeight="1" thickBot="1">
      <c r="A31" s="400">
        <v>15</v>
      </c>
      <c r="B31" s="401" t="s">
        <v>300</v>
      </c>
      <c r="C31" s="428"/>
      <c r="D31" s="651"/>
      <c r="E31" s="428"/>
      <c r="F31" s="429"/>
      <c r="G31" s="404">
        <v>15</v>
      </c>
    </row>
    <row r="32" spans="1:7" ht="14.5" customHeight="1">
      <c r="A32" s="219">
        <v>16</v>
      </c>
      <c r="B32" s="405" t="s">
        <v>314</v>
      </c>
      <c r="C32" s="1291">
        <v>0</v>
      </c>
      <c r="D32" s="1290">
        <v>0</v>
      </c>
      <c r="E32" s="1290">
        <v>0</v>
      </c>
      <c r="F32" s="1029">
        <f>SUM(C32:E32)</f>
        <v>0</v>
      </c>
      <c r="G32" s="416">
        <v>16</v>
      </c>
    </row>
    <row r="33" spans="1:7" ht="14.5" customHeight="1">
      <c r="A33" s="406"/>
      <c r="B33" s="407"/>
      <c r="C33" s="424"/>
      <c r="D33" s="425"/>
      <c r="E33" s="425"/>
      <c r="F33" s="426"/>
      <c r="G33" s="412"/>
    </row>
    <row r="34" spans="1:7" ht="14.5" customHeight="1" thickBot="1">
      <c r="A34" s="400">
        <v>17</v>
      </c>
      <c r="B34" s="401" t="s">
        <v>301</v>
      </c>
      <c r="C34" s="428"/>
      <c r="D34" s="651"/>
      <c r="E34" s="428"/>
      <c r="F34" s="429"/>
      <c r="G34" s="404">
        <v>17</v>
      </c>
    </row>
    <row r="35" spans="1:7" ht="14.5" customHeight="1">
      <c r="A35" s="219">
        <v>18</v>
      </c>
      <c r="B35" s="405" t="s">
        <v>315</v>
      </c>
      <c r="C35" s="1292">
        <v>0</v>
      </c>
      <c r="D35" s="1290">
        <v>0</v>
      </c>
      <c r="E35" s="1292">
        <v>0</v>
      </c>
      <c r="F35" s="1030">
        <f>SUM(C35:E35)</f>
        <v>0</v>
      </c>
      <c r="G35" s="416">
        <v>18</v>
      </c>
    </row>
    <row r="36" spans="1:7" ht="14.5" customHeight="1">
      <c r="A36" s="406"/>
      <c r="B36" s="407"/>
      <c r="C36" s="430"/>
      <c r="D36" s="410"/>
      <c r="E36" s="410"/>
      <c r="F36" s="411"/>
      <c r="G36" s="412"/>
    </row>
    <row r="37" spans="1:7" ht="14.5" customHeight="1" thickBot="1">
      <c r="A37" s="400">
        <v>19</v>
      </c>
      <c r="B37" s="401" t="s">
        <v>354</v>
      </c>
      <c r="C37" s="431"/>
      <c r="D37" s="650"/>
      <c r="E37" s="428"/>
      <c r="F37" s="432"/>
      <c r="G37" s="404">
        <v>19</v>
      </c>
    </row>
    <row r="38" spans="1:7" ht="14.5" customHeight="1">
      <c r="A38" s="219">
        <v>20</v>
      </c>
      <c r="B38" s="405" t="s">
        <v>316</v>
      </c>
      <c r="C38" s="1293">
        <v>0</v>
      </c>
      <c r="D38" s="1294">
        <v>0</v>
      </c>
      <c r="E38" s="1293">
        <v>0</v>
      </c>
      <c r="F38" s="1031">
        <f>SUM(C38:E38)</f>
        <v>0</v>
      </c>
      <c r="G38" s="416">
        <v>20</v>
      </c>
    </row>
    <row r="39" spans="1:7" ht="14.5" customHeight="1" thickBot="1">
      <c r="A39" s="433"/>
      <c r="B39" s="407"/>
      <c r="C39" s="434"/>
      <c r="D39" s="649"/>
      <c r="E39" s="435"/>
      <c r="F39" s="436"/>
      <c r="G39" s="437"/>
    </row>
    <row r="40" spans="1:7" ht="14.5" customHeight="1">
      <c r="A40" s="219">
        <v>21</v>
      </c>
      <c r="B40" s="438" t="s">
        <v>306</v>
      </c>
      <c r="C40" s="1443">
        <f>C11+C14+C17+C20+C23+C26+C29+C32+C35+C38</f>
        <v>0</v>
      </c>
      <c r="D40" s="1443">
        <f>D11+D14+D17+D20+D23+D26+D29+D32+D35+D38</f>
        <v>0</v>
      </c>
      <c r="E40" s="1443">
        <f>E11+E14+E17+E20+E23+E26+E29+E32+E35+E38</f>
        <v>0</v>
      </c>
      <c r="F40" s="1443">
        <f>F11+F14+F17+F20+F23+F26+F29+F32+F35+F38</f>
        <v>0</v>
      </c>
      <c r="G40" s="416">
        <v>21</v>
      </c>
    </row>
    <row r="41" spans="1:7" ht="14.5" customHeight="1">
      <c r="A41" s="219">
        <v>22</v>
      </c>
      <c r="B41" s="439" t="s">
        <v>307</v>
      </c>
      <c r="C41" s="1444"/>
      <c r="D41" s="1444"/>
      <c r="E41" s="1444"/>
      <c r="F41" s="1444"/>
      <c r="G41" s="416">
        <v>22</v>
      </c>
    </row>
    <row r="42" spans="1:7" ht="14.5" customHeight="1">
      <c r="A42" s="433"/>
      <c r="B42" s="440"/>
      <c r="C42" s="409"/>
      <c r="D42" s="812"/>
      <c r="E42" s="812"/>
      <c r="F42" s="813"/>
      <c r="G42" s="437"/>
    </row>
    <row r="43" spans="1:7" ht="14.5" customHeight="1">
      <c r="A43" s="219">
        <v>23</v>
      </c>
      <c r="B43" s="441" t="s">
        <v>880</v>
      </c>
      <c r="C43" s="814"/>
      <c r="D43" s="815"/>
      <c r="E43" s="815"/>
      <c r="F43" s="442"/>
      <c r="G43" s="416">
        <v>23</v>
      </c>
    </row>
    <row r="44" spans="1:7" ht="14.5" customHeight="1">
      <c r="A44" s="219">
        <v>24</v>
      </c>
      <c r="B44" s="443" t="s">
        <v>355</v>
      </c>
      <c r="C44" s="1293">
        <v>0</v>
      </c>
      <c r="D44" s="1294">
        <v>0</v>
      </c>
      <c r="E44" s="1293">
        <v>0</v>
      </c>
      <c r="F44" s="1300">
        <f>SUM(C44:E44)</f>
        <v>0</v>
      </c>
      <c r="G44" s="416">
        <v>24</v>
      </c>
    </row>
    <row r="45" spans="1:7" ht="14.5" customHeight="1">
      <c r="A45" s="219">
        <v>25</v>
      </c>
      <c r="B45" s="443" t="s">
        <v>356</v>
      </c>
      <c r="C45" s="1295"/>
      <c r="D45" s="1296"/>
      <c r="E45" s="1295"/>
      <c r="F45" s="1301">
        <f>SUM(C45:E45)</f>
        <v>0</v>
      </c>
      <c r="G45" s="416">
        <v>25</v>
      </c>
    </row>
    <row r="46" spans="1:7" ht="14.5" customHeight="1">
      <c r="A46" s="219">
        <v>26</v>
      </c>
      <c r="B46" s="443" t="s">
        <v>357</v>
      </c>
      <c r="C46" s="1295"/>
      <c r="D46" s="1296"/>
      <c r="E46" s="1295"/>
      <c r="F46" s="1301">
        <f t="shared" ref="F46:F47" si="0">SUM(C46:E46)</f>
        <v>0</v>
      </c>
      <c r="G46" s="416">
        <v>26</v>
      </c>
    </row>
    <row r="47" spans="1:7" ht="14.5" customHeight="1" thickBot="1">
      <c r="A47" s="219">
        <v>27</v>
      </c>
      <c r="B47" s="444" t="s">
        <v>358</v>
      </c>
      <c r="C47" s="1297"/>
      <c r="D47" s="1298"/>
      <c r="E47" s="1297"/>
      <c r="F47" s="1302">
        <f t="shared" si="0"/>
        <v>0</v>
      </c>
      <c r="G47" s="221">
        <v>27</v>
      </c>
    </row>
    <row r="48" spans="1:7" ht="14.5" customHeight="1">
      <c r="A48" s="219">
        <v>28</v>
      </c>
      <c r="B48" s="445" t="s">
        <v>881</v>
      </c>
      <c r="C48" s="1032">
        <f>C40+C44+C45+C46+C47</f>
        <v>0</v>
      </c>
      <c r="D48" s="1032">
        <f>D40+D44+D45+D46+D47</f>
        <v>0</v>
      </c>
      <c r="E48" s="1032">
        <f>E40+E44+E45+E46+E47</f>
        <v>0</v>
      </c>
      <c r="F48" s="1032">
        <f>F40+F44+F45+F46+F47</f>
        <v>0</v>
      </c>
      <c r="G48" s="816">
        <v>28</v>
      </c>
    </row>
    <row r="49" spans="1:7" ht="12" customHeight="1" thickBot="1">
      <c r="A49" s="730"/>
      <c r="B49" s="446" t="s">
        <v>324</v>
      </c>
      <c r="C49" s="731"/>
      <c r="D49" s="732"/>
      <c r="E49" s="733"/>
      <c r="F49" s="1299"/>
      <c r="G49" s="817"/>
    </row>
    <row r="50" spans="1:7" ht="8.5" customHeight="1">
      <c r="A50" s="647"/>
      <c r="B50" s="626"/>
      <c r="C50" s="648"/>
      <c r="D50" s="646"/>
      <c r="E50" s="648"/>
      <c r="F50" s="648"/>
      <c r="G50" s="647"/>
    </row>
    <row r="51" spans="1:7" ht="12" customHeight="1">
      <c r="A51" s="804"/>
      <c r="B51" s="805" t="s">
        <v>236</v>
      </c>
      <c r="C51" s="806"/>
      <c r="D51" s="1011"/>
      <c r="E51" s="806"/>
      <c r="F51" s="806"/>
      <c r="G51" s="804"/>
    </row>
    <row r="52" spans="1:7" ht="12" customHeight="1">
      <c r="A52" s="804"/>
      <c r="B52" s="805" t="s">
        <v>1028</v>
      </c>
      <c r="C52" s="806"/>
      <c r="D52" s="1011"/>
      <c r="E52" s="806"/>
      <c r="F52" s="806"/>
      <c r="G52" s="804"/>
    </row>
    <row r="53" spans="1:7" ht="11.25" customHeight="1">
      <c r="A53" s="804"/>
      <c r="B53" s="808"/>
      <c r="C53" s="806"/>
      <c r="D53" s="806"/>
      <c r="E53" s="806"/>
      <c r="F53" s="806"/>
      <c r="G53" s="804"/>
    </row>
    <row r="54" spans="1:7" ht="12.75" customHeight="1">
      <c r="A54" s="807"/>
      <c r="B54" s="806" t="s">
        <v>319</v>
      </c>
      <c r="C54" s="806"/>
      <c r="D54" s="806"/>
      <c r="E54" s="806"/>
      <c r="F54" s="806"/>
      <c r="G54" s="806"/>
    </row>
    <row r="55" spans="1:7" ht="12.75" customHeight="1">
      <c r="A55" s="807"/>
      <c r="B55" s="806" t="s">
        <v>318</v>
      </c>
      <c r="C55" s="806"/>
      <c r="D55" s="806"/>
      <c r="E55" s="806"/>
      <c r="F55" s="806"/>
      <c r="G55" s="806"/>
    </row>
    <row r="56" spans="1:7" ht="15" customHeight="1">
      <c r="A56" s="645" t="s">
        <v>649</v>
      </c>
      <c r="B56" s="644"/>
      <c r="C56" s="641"/>
      <c r="D56" s="643"/>
      <c r="E56" s="642"/>
      <c r="F56" s="641"/>
      <c r="G56" s="641"/>
    </row>
    <row r="57" spans="1:7" ht="13">
      <c r="A57" s="33"/>
      <c r="B57" s="34"/>
      <c r="C57" s="34"/>
      <c r="D57" s="34"/>
      <c r="E57" s="34"/>
      <c r="F57" s="34"/>
      <c r="G57" s="34"/>
    </row>
    <row r="58" spans="1:7" ht="13">
      <c r="A58" s="33"/>
      <c r="B58" s="34"/>
      <c r="C58" s="34"/>
      <c r="D58" s="34"/>
      <c r="E58" s="34"/>
      <c r="F58" s="34"/>
      <c r="G58" s="34"/>
    </row>
    <row r="59" spans="1:7" ht="13">
      <c r="A59" s="33"/>
      <c r="B59" s="34"/>
      <c r="C59" s="34"/>
      <c r="D59" s="34"/>
      <c r="E59" s="34"/>
      <c r="F59" s="34"/>
      <c r="G59" s="34"/>
    </row>
    <row r="60" spans="1:7" ht="13">
      <c r="A60" s="33"/>
      <c r="B60" s="34"/>
      <c r="C60" s="34"/>
      <c r="D60" s="34"/>
      <c r="E60" s="34"/>
      <c r="F60" s="34"/>
      <c r="G60" s="34"/>
    </row>
    <row r="61" spans="1:7" ht="13">
      <c r="A61" s="33"/>
      <c r="B61" s="34"/>
      <c r="C61" s="34"/>
      <c r="D61" s="34"/>
      <c r="E61" s="34"/>
      <c r="F61" s="34"/>
      <c r="G61" s="34"/>
    </row>
    <row r="62" spans="1:7" ht="13">
      <c r="A62" s="33"/>
      <c r="B62" s="34"/>
      <c r="C62" s="34"/>
      <c r="D62" s="34"/>
      <c r="E62" s="34"/>
      <c r="F62" s="34"/>
      <c r="G62" s="34"/>
    </row>
    <row r="63" spans="1:7" ht="13">
      <c r="A63" s="33"/>
      <c r="B63" s="34"/>
      <c r="C63" s="34"/>
      <c r="D63" s="34"/>
      <c r="E63" s="34"/>
      <c r="F63" s="34"/>
      <c r="G63" s="34"/>
    </row>
    <row r="64" spans="1:7" ht="13">
      <c r="A64" s="33"/>
      <c r="B64" s="34"/>
      <c r="C64" s="34"/>
      <c r="D64" s="34"/>
      <c r="E64" s="34"/>
      <c r="F64" s="34"/>
      <c r="G64" s="34"/>
    </row>
  </sheetData>
  <sheetProtection algorithmName="SHA-512" hashValue="UltW2VxpJrAu+FREI/FZZ3wC+sZ5qn3S2CJGDUEP53PL/+HRIYsGjeo+lpDgAaGzgb3PpvuIYCdjxYkwgGbPQQ==" saltValue="cGSPNcl/PCxY9db89ZBWnQ==" spinCount="100000" sheet="1" objects="1" scenarios="1"/>
  <mergeCells count="4">
    <mergeCell ref="C40:C41"/>
    <mergeCell ref="D40:D41"/>
    <mergeCell ref="E40:E41"/>
    <mergeCell ref="F40:F41"/>
  </mergeCells>
  <printOptions horizontalCentered="1"/>
  <pageMargins left="0.81" right="0.4" top="0.5" bottom="0" header="0.33" footer="0.12"/>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F0EE4D1C-D713-4D73-98DA-A19DB47C3B22}">
            <xm:f>'12  '!$D$9</xm:f>
            <x14:dxf>
              <fill>
                <patternFill>
                  <bgColor rgb="FFFFFF00"/>
                </patternFill>
              </fill>
            </x14:dxf>
          </x14:cfRule>
          <xm:sqref>F48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ummaryRight="0"/>
  </sheetPr>
  <dimension ref="A1:G64"/>
  <sheetViews>
    <sheetView showGridLines="0" showOutlineSymbols="0" view="pageBreakPreview" zoomScale="60" zoomScaleNormal="90" workbookViewId="0">
      <selection activeCell="V25" sqref="V25"/>
    </sheetView>
  </sheetViews>
  <sheetFormatPr defaultColWidth="9.1796875" defaultRowHeight="13"/>
  <cols>
    <col min="1" max="1" width="5" style="69" customWidth="1"/>
    <col min="2" max="2" width="37.81640625" style="69" customWidth="1"/>
    <col min="3" max="4" width="12.1796875" style="69" customWidth="1"/>
    <col min="5" max="5" width="12.81640625" style="69" customWidth="1"/>
    <col min="6" max="6" width="12.453125" style="69" customWidth="1"/>
    <col min="7" max="7" width="5" style="69" customWidth="1"/>
    <col min="8" max="8" width="4.54296875" style="69" customWidth="1"/>
    <col min="9" max="16384" width="9.1796875" style="69"/>
  </cols>
  <sheetData>
    <row r="1" spans="1:7">
      <c r="A1" s="1246" t="s">
        <v>1039</v>
      </c>
      <c r="B1" s="940"/>
      <c r="C1" s="940"/>
      <c r="D1" s="940"/>
      <c r="E1" s="940"/>
      <c r="F1" s="940"/>
      <c r="G1" s="940"/>
    </row>
    <row r="2" spans="1:7" ht="9.75" customHeight="1">
      <c r="A2" s="940"/>
      <c r="B2" s="940"/>
      <c r="C2" s="940"/>
      <c r="D2" s="940"/>
      <c r="E2" s="940"/>
      <c r="F2" s="940"/>
      <c r="G2" s="940"/>
    </row>
    <row r="3" spans="1:7" ht="15.75" customHeight="1">
      <c r="A3" s="940"/>
      <c r="B3" s="940"/>
      <c r="C3" s="940"/>
      <c r="D3" s="940"/>
      <c r="E3" s="940"/>
      <c r="F3" s="940"/>
      <c r="G3" s="940"/>
    </row>
    <row r="4" spans="1:7" ht="16.5" customHeight="1">
      <c r="A4" s="116" t="s">
        <v>320</v>
      </c>
      <c r="B4" s="116"/>
      <c r="C4" s="116"/>
      <c r="D4" s="116"/>
      <c r="E4" s="116"/>
      <c r="F4" s="116"/>
      <c r="G4" s="116"/>
    </row>
    <row r="5" spans="1:7" ht="16.5" customHeight="1">
      <c r="A5" s="116" t="s">
        <v>321</v>
      </c>
      <c r="B5" s="116"/>
      <c r="C5" s="116"/>
      <c r="D5" s="116"/>
      <c r="E5" s="116"/>
      <c r="F5" s="116"/>
      <c r="G5" s="116"/>
    </row>
    <row r="6" spans="1:7" ht="18" customHeight="1">
      <c r="A6" s="190" t="s">
        <v>237</v>
      </c>
      <c r="B6" s="118"/>
      <c r="C6" s="117"/>
      <c r="D6" s="117"/>
      <c r="E6" s="118"/>
      <c r="F6" s="118"/>
      <c r="G6" s="118"/>
    </row>
    <row r="7" spans="1:7" ht="15" customHeight="1" thickBot="1">
      <c r="A7" s="381"/>
      <c r="B7" s="382"/>
      <c r="C7" s="383"/>
      <c r="D7" s="383"/>
      <c r="E7" s="383"/>
      <c r="F7" s="383"/>
      <c r="G7" s="383"/>
    </row>
    <row r="8" spans="1:7" ht="18" customHeight="1">
      <c r="A8" s="384" t="s">
        <v>774</v>
      </c>
      <c r="B8" s="811" t="s">
        <v>289</v>
      </c>
      <c r="C8" s="384" t="s">
        <v>285</v>
      </c>
      <c r="D8" s="384" t="s">
        <v>359</v>
      </c>
      <c r="E8" s="384" t="s">
        <v>287</v>
      </c>
      <c r="F8" s="384" t="s">
        <v>288</v>
      </c>
      <c r="G8" s="384" t="s">
        <v>774</v>
      </c>
    </row>
    <row r="9" spans="1:7" ht="17.25" customHeight="1">
      <c r="A9" s="385" t="s">
        <v>775</v>
      </c>
      <c r="B9" s="847"/>
      <c r="C9" s="385" t="s">
        <v>290</v>
      </c>
      <c r="D9" s="385" t="s">
        <v>360</v>
      </c>
      <c r="E9" s="385" t="s">
        <v>292</v>
      </c>
      <c r="F9" s="385" t="s">
        <v>290</v>
      </c>
      <c r="G9" s="385" t="s">
        <v>775</v>
      </c>
    </row>
    <row r="10" spans="1:7" ht="13.4" customHeight="1" thickBot="1">
      <c r="A10" s="220"/>
      <c r="B10" s="386" t="s">
        <v>776</v>
      </c>
      <c r="C10" s="220" t="s">
        <v>777</v>
      </c>
      <c r="D10" s="220" t="s">
        <v>778</v>
      </c>
      <c r="E10" s="220" t="s">
        <v>779</v>
      </c>
      <c r="F10" s="220" t="s">
        <v>267</v>
      </c>
      <c r="G10" s="220"/>
    </row>
    <row r="11" spans="1:7" ht="14.5" customHeight="1" thickBot="1">
      <c r="A11" s="387">
        <v>1</v>
      </c>
      <c r="B11" s="388" t="s">
        <v>303</v>
      </c>
      <c r="C11" s="818"/>
      <c r="D11" s="818"/>
      <c r="E11" s="818"/>
      <c r="F11" s="819"/>
      <c r="G11" s="391">
        <v>1</v>
      </c>
    </row>
    <row r="12" spans="1:7" ht="14.5" customHeight="1">
      <c r="A12" s="392">
        <v>2</v>
      </c>
      <c r="B12" s="393" t="s">
        <v>308</v>
      </c>
      <c r="C12" s="1303">
        <v>0</v>
      </c>
      <c r="D12" s="1303">
        <v>0</v>
      </c>
      <c r="E12" s="1303">
        <v>0</v>
      </c>
      <c r="F12" s="1034">
        <f>SUM(C12:E12)</f>
        <v>0</v>
      </c>
      <c r="G12" s="394">
        <v>2</v>
      </c>
    </row>
    <row r="13" spans="1:7" ht="14.5" customHeight="1">
      <c r="A13" s="395"/>
      <c r="B13" s="396"/>
      <c r="C13" s="820"/>
      <c r="D13" s="820"/>
      <c r="E13" s="820"/>
      <c r="F13" s="821"/>
      <c r="G13" s="399"/>
    </row>
    <row r="14" spans="1:7" ht="14.5" customHeight="1" thickBot="1">
      <c r="A14" s="400">
        <v>3</v>
      </c>
      <c r="B14" s="401" t="s">
        <v>304</v>
      </c>
      <c r="C14" s="822"/>
      <c r="D14" s="822"/>
      <c r="E14" s="822"/>
      <c r="F14" s="823"/>
      <c r="G14" s="404">
        <v>3</v>
      </c>
    </row>
    <row r="15" spans="1:7" ht="14.5" customHeight="1">
      <c r="A15" s="400">
        <v>4</v>
      </c>
      <c r="B15" s="405" t="s">
        <v>309</v>
      </c>
      <c r="C15" s="1303">
        <v>0</v>
      </c>
      <c r="D15" s="1303">
        <v>0</v>
      </c>
      <c r="E15" s="1303">
        <v>0</v>
      </c>
      <c r="F15" s="1034">
        <f>SUM(C15:E15)</f>
        <v>0</v>
      </c>
      <c r="G15" s="404">
        <v>4</v>
      </c>
    </row>
    <row r="16" spans="1:7" ht="14.5" customHeight="1">
      <c r="A16" s="406"/>
      <c r="B16" s="407"/>
      <c r="C16" s="824"/>
      <c r="D16" s="825"/>
      <c r="E16" s="826"/>
      <c r="F16" s="827"/>
      <c r="G16" s="412"/>
    </row>
    <row r="17" spans="1:7" ht="14.5" customHeight="1" thickBot="1">
      <c r="A17" s="400">
        <v>5</v>
      </c>
      <c r="B17" s="401" t="s">
        <v>293</v>
      </c>
      <c r="C17" s="828"/>
      <c r="D17" s="828"/>
      <c r="E17" s="829"/>
      <c r="F17" s="830"/>
      <c r="G17" s="404">
        <v>5</v>
      </c>
    </row>
    <row r="18" spans="1:7" ht="14.5" customHeight="1" thickBot="1">
      <c r="A18" s="219">
        <v>6</v>
      </c>
      <c r="B18" s="405" t="s">
        <v>310</v>
      </c>
      <c r="C18" s="1304">
        <v>0</v>
      </c>
      <c r="D18" s="1303">
        <v>0</v>
      </c>
      <c r="E18" s="1303">
        <v>0</v>
      </c>
      <c r="F18" s="1034">
        <f>SUM(C18:E18)</f>
        <v>0</v>
      </c>
      <c r="G18" s="416">
        <v>6</v>
      </c>
    </row>
    <row r="19" spans="1:7" ht="14.5" customHeight="1" thickBot="1">
      <c r="A19" s="406"/>
      <c r="B19" s="396"/>
      <c r="C19" s="831"/>
      <c r="D19" s="831"/>
      <c r="E19" s="831"/>
      <c r="F19" s="832"/>
      <c r="G19" s="419"/>
    </row>
    <row r="20" spans="1:7" ht="14.5" customHeight="1" thickBot="1">
      <c r="A20" s="400">
        <v>7</v>
      </c>
      <c r="B20" s="420" t="s">
        <v>295</v>
      </c>
      <c r="C20" s="822"/>
      <c r="D20" s="822"/>
      <c r="E20" s="822"/>
      <c r="F20" s="823"/>
      <c r="G20" s="421">
        <v>7</v>
      </c>
    </row>
    <row r="21" spans="1:7" ht="14.5" customHeight="1" thickBot="1">
      <c r="A21" s="400">
        <v>8</v>
      </c>
      <c r="B21" s="393" t="s">
        <v>311</v>
      </c>
      <c r="C21" s="1304">
        <v>0</v>
      </c>
      <c r="D21" s="1303">
        <v>0</v>
      </c>
      <c r="E21" s="1303">
        <v>0</v>
      </c>
      <c r="F21" s="1034">
        <f>SUM(C21:E21)</f>
        <v>0</v>
      </c>
      <c r="G21" s="422">
        <v>8</v>
      </c>
    </row>
    <row r="22" spans="1:7" ht="14.5" customHeight="1">
      <c r="A22" s="423"/>
      <c r="B22" s="396"/>
      <c r="C22" s="833"/>
      <c r="D22" s="834"/>
      <c r="E22" s="834"/>
      <c r="F22" s="835"/>
      <c r="G22" s="427"/>
    </row>
    <row r="23" spans="1:7" ht="14.5" customHeight="1" thickBot="1">
      <c r="A23" s="219">
        <v>9</v>
      </c>
      <c r="B23" s="401" t="s">
        <v>296</v>
      </c>
      <c r="C23" s="836"/>
      <c r="D23" s="822"/>
      <c r="E23" s="836"/>
      <c r="F23" s="837"/>
      <c r="G23" s="416">
        <v>9</v>
      </c>
    </row>
    <row r="24" spans="1:7" ht="14.5" customHeight="1">
      <c r="A24" s="219">
        <v>10</v>
      </c>
      <c r="B24" s="405" t="s">
        <v>858</v>
      </c>
      <c r="C24" s="1304">
        <v>0</v>
      </c>
      <c r="D24" s="1303">
        <v>0</v>
      </c>
      <c r="E24" s="1303">
        <v>0</v>
      </c>
      <c r="F24" s="1034">
        <f>SUM(C24:E24)</f>
        <v>0</v>
      </c>
      <c r="G24" s="416">
        <v>10</v>
      </c>
    </row>
    <row r="25" spans="1:7" ht="14.5" customHeight="1">
      <c r="A25" s="406"/>
      <c r="B25" s="407"/>
      <c r="C25" s="833"/>
      <c r="D25" s="834"/>
      <c r="E25" s="834"/>
      <c r="F25" s="835"/>
      <c r="G25" s="412"/>
    </row>
    <row r="26" spans="1:7" ht="14.5" customHeight="1" thickBot="1">
      <c r="A26" s="219">
        <v>11</v>
      </c>
      <c r="B26" s="401" t="s">
        <v>299</v>
      </c>
      <c r="C26" s="836"/>
      <c r="D26" s="822"/>
      <c r="E26" s="836"/>
      <c r="F26" s="837"/>
      <c r="G26" s="416">
        <v>11</v>
      </c>
    </row>
    <row r="27" spans="1:7" ht="14.5" customHeight="1">
      <c r="A27" s="219">
        <v>12</v>
      </c>
      <c r="B27" s="405" t="s">
        <v>312</v>
      </c>
      <c r="C27" s="1304">
        <v>0</v>
      </c>
      <c r="D27" s="1303">
        <v>0</v>
      </c>
      <c r="E27" s="1303">
        <v>0</v>
      </c>
      <c r="F27" s="1034">
        <f>SUM(C27:E27)</f>
        <v>0</v>
      </c>
      <c r="G27" s="416">
        <v>12</v>
      </c>
    </row>
    <row r="28" spans="1:7" ht="14.5" customHeight="1">
      <c r="A28" s="406"/>
      <c r="B28" s="407"/>
      <c r="C28" s="833"/>
      <c r="D28" s="834"/>
      <c r="E28" s="834"/>
      <c r="F28" s="835"/>
      <c r="G28" s="412"/>
    </row>
    <row r="29" spans="1:7" ht="14.5" customHeight="1" thickBot="1">
      <c r="A29" s="400">
        <v>13</v>
      </c>
      <c r="B29" s="401" t="s">
        <v>305</v>
      </c>
      <c r="C29" s="836"/>
      <c r="D29" s="822"/>
      <c r="E29" s="836"/>
      <c r="F29" s="837"/>
      <c r="G29" s="404">
        <v>13</v>
      </c>
    </row>
    <row r="30" spans="1:7" ht="14.5" customHeight="1">
      <c r="A30" s="219">
        <v>14</v>
      </c>
      <c r="B30" s="405" t="s">
        <v>313</v>
      </c>
      <c r="C30" s="1304">
        <v>0</v>
      </c>
      <c r="D30" s="1303">
        <v>0</v>
      </c>
      <c r="E30" s="1303">
        <v>0</v>
      </c>
      <c r="F30" s="1034">
        <f>SUM(C30:E30)</f>
        <v>0</v>
      </c>
      <c r="G30" s="416">
        <v>14</v>
      </c>
    </row>
    <row r="31" spans="1:7" ht="14.5" customHeight="1">
      <c r="A31" s="406"/>
      <c r="B31" s="407"/>
      <c r="C31" s="833"/>
      <c r="D31" s="834"/>
      <c r="E31" s="834"/>
      <c r="F31" s="835"/>
      <c r="G31" s="412"/>
    </row>
    <row r="32" spans="1:7" ht="14.5" customHeight="1" thickBot="1">
      <c r="A32" s="400">
        <v>15</v>
      </c>
      <c r="B32" s="401" t="s">
        <v>300</v>
      </c>
      <c r="C32" s="836"/>
      <c r="D32" s="822"/>
      <c r="E32" s="836"/>
      <c r="F32" s="837"/>
      <c r="G32" s="404">
        <v>15</v>
      </c>
    </row>
    <row r="33" spans="1:7" ht="14.5" customHeight="1">
      <c r="A33" s="219">
        <v>16</v>
      </c>
      <c r="B33" s="405" t="s">
        <v>314</v>
      </c>
      <c r="C33" s="1304">
        <v>0</v>
      </c>
      <c r="D33" s="1303">
        <v>0</v>
      </c>
      <c r="E33" s="1303">
        <v>0</v>
      </c>
      <c r="F33" s="1034">
        <f>SUM(C33:E33)</f>
        <v>0</v>
      </c>
      <c r="G33" s="416">
        <v>16</v>
      </c>
    </row>
    <row r="34" spans="1:7" ht="14.5" customHeight="1">
      <c r="A34" s="406"/>
      <c r="B34" s="407"/>
      <c r="C34" s="833"/>
      <c r="D34" s="834"/>
      <c r="E34" s="834"/>
      <c r="F34" s="835"/>
      <c r="G34" s="412"/>
    </row>
    <row r="35" spans="1:7" ht="14.5" customHeight="1" thickBot="1">
      <c r="A35" s="400">
        <v>17</v>
      </c>
      <c r="B35" s="401" t="s">
        <v>301</v>
      </c>
      <c r="C35" s="836"/>
      <c r="D35" s="822"/>
      <c r="E35" s="836"/>
      <c r="F35" s="837"/>
      <c r="G35" s="404">
        <v>17</v>
      </c>
    </row>
    <row r="36" spans="1:7" ht="14.5" customHeight="1">
      <c r="A36" s="219">
        <v>18</v>
      </c>
      <c r="B36" s="405" t="s">
        <v>315</v>
      </c>
      <c r="C36" s="1305">
        <v>0</v>
      </c>
      <c r="D36" s="1303">
        <v>0</v>
      </c>
      <c r="E36" s="1305">
        <v>0</v>
      </c>
      <c r="F36" s="1035">
        <f>SUM(C36:E36)</f>
        <v>0</v>
      </c>
      <c r="G36" s="416">
        <v>18</v>
      </c>
    </row>
    <row r="37" spans="1:7" ht="14.5" customHeight="1">
      <c r="A37" s="406"/>
      <c r="B37" s="407"/>
      <c r="C37" s="838"/>
      <c r="D37" s="826"/>
      <c r="E37" s="826"/>
      <c r="F37" s="839"/>
      <c r="G37" s="412"/>
    </row>
    <row r="38" spans="1:7" ht="14.5" customHeight="1" thickBot="1">
      <c r="A38" s="400">
        <v>19</v>
      </c>
      <c r="B38" s="447" t="s">
        <v>354</v>
      </c>
      <c r="C38" s="836"/>
      <c r="D38" s="829"/>
      <c r="E38" s="836"/>
      <c r="F38" s="837"/>
      <c r="G38" s="404">
        <v>19</v>
      </c>
    </row>
    <row r="39" spans="1:7" ht="14.5" customHeight="1">
      <c r="A39" s="219">
        <v>20</v>
      </c>
      <c r="B39" s="405" t="s">
        <v>316</v>
      </c>
      <c r="C39" s="1306">
        <v>0</v>
      </c>
      <c r="D39" s="1307">
        <v>0</v>
      </c>
      <c r="E39" s="1306">
        <v>0</v>
      </c>
      <c r="F39" s="1036">
        <f>SUM(C39:E39)</f>
        <v>0</v>
      </c>
      <c r="G39" s="416">
        <v>20</v>
      </c>
    </row>
    <row r="40" spans="1:7" ht="14.5" customHeight="1" thickBot="1">
      <c r="A40" s="433"/>
      <c r="B40" s="407"/>
      <c r="C40" s="840"/>
      <c r="D40" s="982"/>
      <c r="E40" s="841"/>
      <c r="F40" s="842"/>
      <c r="G40" s="437"/>
    </row>
    <row r="41" spans="1:7" ht="14.5" customHeight="1">
      <c r="A41" s="219">
        <v>21</v>
      </c>
      <c r="B41" s="448" t="s">
        <v>306</v>
      </c>
      <c r="C41" s="1445">
        <f>C12+C15+C18+C21+C24+C27+C30+C33+C36+C39</f>
        <v>0</v>
      </c>
      <c r="D41" s="1445">
        <f>D12+D15+D18+D21+D24+D27+D30+D33+D36+D39</f>
        <v>0</v>
      </c>
      <c r="E41" s="1445">
        <f>E12+E15+E18+E21+E24+E27+E30+E33+E36+E39</f>
        <v>0</v>
      </c>
      <c r="F41" s="1445">
        <f>F12+F15+F18+F21+F24+F27+F30+F33+F36+F39</f>
        <v>0</v>
      </c>
      <c r="G41" s="416">
        <v>21</v>
      </c>
    </row>
    <row r="42" spans="1:7" ht="14.5" customHeight="1">
      <c r="A42" s="219">
        <v>22</v>
      </c>
      <c r="B42" s="439" t="s">
        <v>307</v>
      </c>
      <c r="C42" s="1446"/>
      <c r="D42" s="1446"/>
      <c r="E42" s="1446"/>
      <c r="F42" s="1446"/>
      <c r="G42" s="416">
        <v>22</v>
      </c>
    </row>
    <row r="43" spans="1:7" ht="14.5" customHeight="1">
      <c r="A43" s="433"/>
      <c r="B43" s="440"/>
      <c r="C43" s="838"/>
      <c r="D43" s="983"/>
      <c r="E43" s="826"/>
      <c r="F43" s="839"/>
      <c r="G43" s="437"/>
    </row>
    <row r="44" spans="1:7" ht="14.5" customHeight="1">
      <c r="A44" s="219">
        <v>23</v>
      </c>
      <c r="B44" s="441" t="s">
        <v>880</v>
      </c>
      <c r="C44" s="843"/>
      <c r="D44" s="984"/>
      <c r="E44" s="844"/>
      <c r="F44" s="845"/>
      <c r="G44" s="416">
        <v>23</v>
      </c>
    </row>
    <row r="45" spans="1:7" ht="14.5" customHeight="1">
      <c r="A45" s="219">
        <v>24</v>
      </c>
      <c r="B45" s="443" t="s">
        <v>355</v>
      </c>
      <c r="C45" s="1306">
        <v>0</v>
      </c>
      <c r="D45" s="1307">
        <v>0</v>
      </c>
      <c r="E45" s="1306">
        <v>0</v>
      </c>
      <c r="F45" s="1036">
        <f>SUM(C45:E45)</f>
        <v>0</v>
      </c>
      <c r="G45" s="416">
        <v>24</v>
      </c>
    </row>
    <row r="46" spans="1:7" ht="14.5" customHeight="1">
      <c r="A46" s="219">
        <v>25</v>
      </c>
      <c r="B46" s="443" t="s">
        <v>356</v>
      </c>
      <c r="C46" s="1308"/>
      <c r="D46" s="1309"/>
      <c r="E46" s="1308"/>
      <c r="F46" s="1037">
        <f>SUM(C46:E46)</f>
        <v>0</v>
      </c>
      <c r="G46" s="416">
        <v>25</v>
      </c>
    </row>
    <row r="47" spans="1:7" ht="14.5" customHeight="1">
      <c r="A47" s="219">
        <v>26</v>
      </c>
      <c r="B47" s="443" t="s">
        <v>357</v>
      </c>
      <c r="C47" s="1308"/>
      <c r="D47" s="1309"/>
      <c r="E47" s="1308"/>
      <c r="F47" s="1037">
        <f t="shared" ref="F47:F48" si="0">SUM(C47:E47)</f>
        <v>0</v>
      </c>
      <c r="G47" s="416">
        <v>26</v>
      </c>
    </row>
    <row r="48" spans="1:7" ht="14.5" customHeight="1" thickBot="1">
      <c r="A48" s="219">
        <v>27</v>
      </c>
      <c r="B48" s="444" t="s">
        <v>358</v>
      </c>
      <c r="C48" s="1310"/>
      <c r="D48" s="1311"/>
      <c r="E48" s="1310"/>
      <c r="F48" s="1037">
        <f t="shared" si="0"/>
        <v>0</v>
      </c>
      <c r="G48" s="416">
        <v>27</v>
      </c>
    </row>
    <row r="49" spans="1:7" ht="14.5" customHeight="1">
      <c r="A49" s="735">
        <v>28</v>
      </c>
      <c r="B49" s="445" t="s">
        <v>881</v>
      </c>
      <c r="C49" s="1033">
        <f>C41+C45+C46+C47+C48</f>
        <v>0</v>
      </c>
      <c r="D49" s="1033">
        <f>D41+D45+D46+D47+D48</f>
        <v>0</v>
      </c>
      <c r="E49" s="1033">
        <f>E41+E45+E46+E47+E48</f>
        <v>0</v>
      </c>
      <c r="F49" s="1033">
        <f>F41+F45+F46+F47+F48</f>
        <v>0</v>
      </c>
      <c r="G49" s="221">
        <v>28</v>
      </c>
    </row>
    <row r="50" spans="1:7" ht="11.25" customHeight="1" thickBot="1">
      <c r="A50" s="848"/>
      <c r="B50" s="449" t="s">
        <v>127</v>
      </c>
      <c r="C50" s="733"/>
      <c r="D50" s="732"/>
      <c r="E50" s="733"/>
      <c r="F50" s="734"/>
      <c r="G50" s="736"/>
    </row>
    <row r="51" spans="1:7" ht="12.75" customHeight="1">
      <c r="A51" s="985"/>
      <c r="B51" s="803"/>
      <c r="C51" s="803"/>
      <c r="D51" s="803"/>
      <c r="E51" s="803"/>
      <c r="F51" s="803"/>
      <c r="G51" s="803"/>
    </row>
    <row r="52" spans="1:7" ht="12.75" customHeight="1">
      <c r="A52" s="809"/>
      <c r="B52" s="805" t="s">
        <v>236</v>
      </c>
      <c r="C52" s="806"/>
      <c r="D52" s="806"/>
      <c r="E52" s="806"/>
      <c r="F52" s="806"/>
      <c r="G52" s="806"/>
    </row>
    <row r="53" spans="1:7" ht="12.75" customHeight="1">
      <c r="A53" s="809"/>
      <c r="B53" s="805" t="s">
        <v>1028</v>
      </c>
      <c r="C53" s="806"/>
      <c r="D53" s="806"/>
      <c r="E53" s="806"/>
      <c r="F53" s="806"/>
      <c r="G53" s="806"/>
    </row>
    <row r="54" spans="1:7" ht="12.75" customHeight="1">
      <c r="A54" s="809"/>
      <c r="B54" s="806"/>
      <c r="C54" s="806"/>
      <c r="D54" s="806"/>
      <c r="E54" s="806"/>
      <c r="F54" s="806"/>
      <c r="G54" s="806"/>
    </row>
    <row r="55" spans="1:7" ht="15" customHeight="1">
      <c r="A55" s="645" t="s">
        <v>650</v>
      </c>
      <c r="B55" s="641"/>
      <c r="C55" s="641"/>
      <c r="D55" s="642"/>
      <c r="E55" s="642"/>
      <c r="F55" s="641"/>
      <c r="G55" s="641"/>
    </row>
    <row r="56" spans="1:7" ht="6.75" customHeight="1">
      <c r="A56" s="33"/>
      <c r="B56" s="34"/>
      <c r="C56" s="34"/>
      <c r="D56" s="34"/>
      <c r="E56" s="34"/>
      <c r="F56" s="34"/>
      <c r="G56" s="34"/>
    </row>
    <row r="57" spans="1:7">
      <c r="A57" s="33"/>
      <c r="B57" s="34"/>
      <c r="C57" s="34"/>
      <c r="D57" s="34"/>
      <c r="E57" s="34"/>
      <c r="F57" s="34"/>
      <c r="G57" s="34"/>
    </row>
    <row r="58" spans="1:7">
      <c r="A58" s="33"/>
      <c r="B58" s="34"/>
      <c r="C58" s="34"/>
      <c r="D58" s="34"/>
      <c r="E58" s="34"/>
      <c r="F58" s="34"/>
      <c r="G58" s="34"/>
    </row>
    <row r="59" spans="1:7">
      <c r="A59" s="33"/>
      <c r="B59" s="34"/>
      <c r="C59" s="34"/>
      <c r="D59" s="34"/>
      <c r="E59" s="34"/>
      <c r="F59" s="34"/>
      <c r="G59" s="34"/>
    </row>
    <row r="60" spans="1:7">
      <c r="A60" s="33"/>
      <c r="B60" s="34"/>
      <c r="C60" s="34"/>
      <c r="D60" s="34"/>
      <c r="E60" s="34"/>
      <c r="F60" s="34"/>
      <c r="G60" s="34"/>
    </row>
    <row r="61" spans="1:7">
      <c r="A61" s="33"/>
      <c r="B61" s="34"/>
      <c r="C61" s="34"/>
      <c r="D61" s="34"/>
      <c r="E61" s="34"/>
      <c r="F61" s="34"/>
      <c r="G61" s="34"/>
    </row>
    <row r="62" spans="1:7">
      <c r="A62" s="33"/>
      <c r="B62" s="34"/>
      <c r="C62" s="34"/>
      <c r="D62" s="34"/>
      <c r="E62" s="34"/>
      <c r="F62" s="34"/>
      <c r="G62" s="34"/>
    </row>
    <row r="63" spans="1:7">
      <c r="A63" s="33"/>
      <c r="B63" s="34"/>
      <c r="C63" s="34"/>
      <c r="D63" s="34"/>
      <c r="E63" s="34"/>
      <c r="F63" s="34"/>
      <c r="G63" s="34"/>
    </row>
    <row r="64" spans="1:7">
      <c r="A64" s="33"/>
      <c r="B64" s="34"/>
      <c r="C64" s="34"/>
      <c r="D64" s="34"/>
      <c r="E64" s="34"/>
      <c r="F64" s="34"/>
      <c r="G64" s="34"/>
    </row>
  </sheetData>
  <sheetProtection algorithmName="SHA-512" hashValue="VmmegwFzOkzn2CPPQcgUYryBtFIHLi0VQVSpPwBA/JFvCgwbd4HUmdKKd63igP1W4xtdkXpVUBe4GtVVKJUGVA==" saltValue="UDhbjM1qJqYiGSdQLlyPXg==" spinCount="100000" sheet="1" objects="1" scenarios="1"/>
  <mergeCells count="4">
    <mergeCell ref="C41:C42"/>
    <mergeCell ref="D41:D42"/>
    <mergeCell ref="E41:E42"/>
    <mergeCell ref="F41:F42"/>
  </mergeCells>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75D3644B-A86E-4960-9B1D-AA066B998775}">
            <xm:f>'12  '!$D$17</xm:f>
            <x14:dxf>
              <fill>
                <patternFill>
                  <bgColor rgb="FFFFFF00"/>
                </patternFill>
              </fill>
            </x14:dxf>
          </x14:cfRule>
          <xm:sqref>F49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autoPageBreaks="0"/>
  </sheetPr>
  <dimension ref="A1:K47"/>
  <sheetViews>
    <sheetView showGridLines="0" view="pageBreakPreview" zoomScale="60" zoomScaleNormal="100" workbookViewId="0">
      <selection activeCell="V25" sqref="V25"/>
    </sheetView>
  </sheetViews>
  <sheetFormatPr defaultColWidth="9.1796875" defaultRowHeight="13"/>
  <cols>
    <col min="1" max="10" width="9.1796875" style="705"/>
    <col min="11" max="11" width="13.1796875" style="705" customWidth="1"/>
    <col min="12" max="16384" width="9.1796875" style="705"/>
  </cols>
  <sheetData>
    <row r="1" spans="1:11">
      <c r="A1" s="1232" t="s">
        <v>1039</v>
      </c>
    </row>
    <row r="4" spans="1:11" ht="17.5">
      <c r="A4" s="849" t="s">
        <v>973</v>
      </c>
      <c r="B4" s="849"/>
      <c r="C4" s="849"/>
      <c r="D4" s="849"/>
      <c r="E4" s="849"/>
      <c r="F4" s="849"/>
      <c r="G4" s="849"/>
      <c r="H4" s="849"/>
      <c r="I4" s="849"/>
      <c r="J4" s="849"/>
      <c r="K4" s="849"/>
    </row>
    <row r="5" spans="1:11">
      <c r="A5" s="615"/>
      <c r="B5" s="615"/>
      <c r="C5" s="615"/>
      <c r="D5" s="615"/>
      <c r="E5" s="615"/>
      <c r="F5" s="615"/>
      <c r="G5" s="615"/>
      <c r="H5" s="615"/>
      <c r="I5" s="615"/>
      <c r="J5" s="615"/>
      <c r="K5" s="615"/>
    </row>
    <row r="6" spans="1:11" ht="17.5">
      <c r="A6" s="849" t="s">
        <v>974</v>
      </c>
      <c r="B6" s="849"/>
      <c r="C6" s="849"/>
      <c r="D6" s="849"/>
      <c r="E6" s="849"/>
      <c r="F6" s="849"/>
      <c r="G6" s="849"/>
      <c r="H6" s="849"/>
      <c r="I6" s="849"/>
      <c r="J6" s="849"/>
      <c r="K6" s="849"/>
    </row>
    <row r="7" spans="1:11">
      <c r="A7" s="615"/>
      <c r="B7" s="615"/>
      <c r="C7" s="615"/>
      <c r="D7" s="615"/>
      <c r="E7" s="615"/>
      <c r="F7" s="615"/>
      <c r="G7" s="615"/>
      <c r="H7" s="615"/>
      <c r="I7" s="615"/>
      <c r="J7" s="615"/>
      <c r="K7" s="615"/>
    </row>
    <row r="8" spans="1:11" ht="18">
      <c r="A8" s="850" t="s">
        <v>975</v>
      </c>
      <c r="B8" s="850"/>
      <c r="C8" s="850"/>
      <c r="D8" s="850"/>
      <c r="E8" s="850"/>
      <c r="F8" s="850"/>
      <c r="G8" s="850"/>
      <c r="H8" s="850"/>
      <c r="I8" s="850"/>
      <c r="J8" s="850"/>
      <c r="K8" s="850"/>
    </row>
    <row r="9" spans="1:11">
      <c r="A9" s="615"/>
      <c r="B9" s="615"/>
      <c r="C9" s="615"/>
      <c r="D9" s="615"/>
      <c r="E9" s="615"/>
      <c r="F9" s="615"/>
      <c r="G9" s="615"/>
      <c r="H9" s="615"/>
      <c r="I9" s="615"/>
      <c r="J9" s="615"/>
      <c r="K9" s="615"/>
    </row>
    <row r="10" spans="1:11" ht="13.5" thickBot="1">
      <c r="A10" s="615"/>
      <c r="B10" s="615"/>
      <c r="C10" s="615"/>
      <c r="D10" s="615"/>
      <c r="E10" s="615"/>
      <c r="F10" s="615"/>
      <c r="G10" s="615"/>
      <c r="H10" s="615"/>
      <c r="I10" s="615"/>
      <c r="J10" s="615"/>
      <c r="K10" s="615"/>
    </row>
    <row r="11" spans="1:11" ht="31.5" customHeight="1" thickBot="1">
      <c r="A11" s="946" t="s">
        <v>976</v>
      </c>
      <c r="B11" s="853"/>
      <c r="C11" s="851" t="s">
        <v>977</v>
      </c>
      <c r="D11" s="851"/>
      <c r="E11" s="851"/>
      <c r="F11" s="851"/>
      <c r="G11" s="851"/>
      <c r="H11" s="851"/>
      <c r="I11" s="851"/>
      <c r="J11" s="851"/>
      <c r="K11" s="852"/>
    </row>
    <row r="12" spans="1:11">
      <c r="A12" s="706"/>
      <c r="B12" s="615"/>
      <c r="C12" s="615"/>
      <c r="D12" s="615"/>
      <c r="E12" s="615"/>
      <c r="F12" s="615"/>
      <c r="G12" s="615"/>
      <c r="H12" s="615"/>
      <c r="I12" s="615"/>
      <c r="J12" s="615"/>
      <c r="K12" s="707"/>
    </row>
    <row r="13" spans="1:11" ht="29.25" customHeight="1">
      <c r="A13" s="1448" t="s">
        <v>978</v>
      </c>
      <c r="B13" s="1449"/>
      <c r="C13" s="1449"/>
      <c r="D13" s="1449"/>
      <c r="E13" s="1449"/>
      <c r="F13" s="1449"/>
      <c r="G13" s="1449"/>
      <c r="H13" s="1449"/>
      <c r="I13" s="1449"/>
      <c r="J13" s="1449"/>
      <c r="K13" s="1450"/>
    </row>
    <row r="14" spans="1:11">
      <c r="A14" s="708"/>
      <c r="B14" s="709"/>
      <c r="C14" s="709"/>
      <c r="D14" s="709"/>
      <c r="E14" s="709"/>
      <c r="F14" s="709"/>
      <c r="G14" s="709"/>
      <c r="H14" s="709"/>
      <c r="I14" s="709"/>
      <c r="J14" s="709"/>
      <c r="K14" s="710"/>
    </row>
    <row r="15" spans="1:11" ht="40.5" customHeight="1">
      <c r="A15" s="1448" t="s">
        <v>979</v>
      </c>
      <c r="B15" s="1449"/>
      <c r="C15" s="1449"/>
      <c r="D15" s="1449"/>
      <c r="E15" s="1449"/>
      <c r="F15" s="1449"/>
      <c r="G15" s="1449"/>
      <c r="H15" s="1449"/>
      <c r="I15" s="1449"/>
      <c r="J15" s="1449"/>
      <c r="K15" s="1450"/>
    </row>
    <row r="16" spans="1:11">
      <c r="A16" s="708"/>
      <c r="B16" s="709"/>
      <c r="C16" s="709"/>
      <c r="D16" s="709"/>
      <c r="E16" s="709"/>
      <c r="F16" s="709"/>
      <c r="G16" s="709"/>
      <c r="H16" s="709"/>
      <c r="I16" s="709"/>
      <c r="J16" s="709"/>
      <c r="K16" s="710"/>
    </row>
    <row r="17" spans="1:11" ht="68.25" customHeight="1">
      <c r="A17" s="1448" t="s">
        <v>980</v>
      </c>
      <c r="B17" s="1449"/>
      <c r="C17" s="1449"/>
      <c r="D17" s="1449"/>
      <c r="E17" s="1449"/>
      <c r="F17" s="1449"/>
      <c r="G17" s="1449"/>
      <c r="H17" s="1449"/>
      <c r="I17" s="1449"/>
      <c r="J17" s="1449"/>
      <c r="K17" s="1450"/>
    </row>
    <row r="18" spans="1:11" ht="13.5" thickBot="1">
      <c r="A18" s="711"/>
      <c r="B18" s="712"/>
      <c r="C18" s="712"/>
      <c r="D18" s="712"/>
      <c r="E18" s="712"/>
      <c r="F18" s="712"/>
      <c r="G18" s="712"/>
      <c r="H18" s="712"/>
      <c r="I18" s="712"/>
      <c r="J18" s="712"/>
      <c r="K18" s="713"/>
    </row>
    <row r="19" spans="1:11">
      <c r="A19" s="615"/>
      <c r="B19" s="615"/>
      <c r="C19" s="615"/>
      <c r="D19" s="615"/>
      <c r="E19" s="615"/>
      <c r="F19" s="615"/>
      <c r="G19" s="615"/>
      <c r="H19" s="615"/>
      <c r="I19" s="615"/>
      <c r="J19" s="615"/>
      <c r="K19" s="615"/>
    </row>
    <row r="20" spans="1:11">
      <c r="A20" s="615"/>
      <c r="B20" s="615"/>
      <c r="C20" s="615"/>
      <c r="D20" s="615"/>
      <c r="E20" s="615"/>
      <c r="F20" s="615"/>
      <c r="G20" s="615"/>
      <c r="H20" s="615"/>
      <c r="I20" s="615"/>
      <c r="J20" s="615"/>
      <c r="K20" s="615"/>
    </row>
    <row r="21" spans="1:11">
      <c r="A21" s="615"/>
      <c r="B21" s="615"/>
      <c r="C21" s="615"/>
      <c r="D21" s="615"/>
      <c r="E21" s="615"/>
      <c r="F21" s="615"/>
      <c r="G21" s="615"/>
      <c r="H21" s="615"/>
      <c r="I21" s="615"/>
      <c r="J21" s="615"/>
      <c r="K21" s="615"/>
    </row>
    <row r="22" spans="1:11" ht="15">
      <c r="A22" s="714" t="s">
        <v>981</v>
      </c>
      <c r="B22" s="615"/>
      <c r="C22" s="615"/>
      <c r="D22" s="615"/>
      <c r="E22" s="615"/>
      <c r="F22" s="615"/>
      <c r="G22" s="615"/>
      <c r="H22" s="615"/>
      <c r="I22" s="615"/>
      <c r="J22" s="615"/>
      <c r="K22" s="615"/>
    </row>
    <row r="23" spans="1:11">
      <c r="A23" s="615"/>
      <c r="B23" s="615"/>
      <c r="C23" s="615"/>
      <c r="D23" s="615"/>
      <c r="E23" s="615"/>
      <c r="F23" s="615"/>
      <c r="G23" s="615"/>
      <c r="H23" s="615"/>
      <c r="I23" s="615"/>
      <c r="J23" s="615"/>
      <c r="K23" s="615"/>
    </row>
    <row r="24" spans="1:11" ht="15.5">
      <c r="A24" s="715" t="s">
        <v>1034</v>
      </c>
      <c r="B24" s="615"/>
      <c r="C24" s="615"/>
      <c r="D24" s="615"/>
      <c r="E24" s="615"/>
      <c r="F24" s="615"/>
      <c r="G24" s="615"/>
      <c r="H24" s="615"/>
      <c r="I24" s="615"/>
      <c r="J24" s="615"/>
      <c r="K24" s="615"/>
    </row>
    <row r="25" spans="1:11">
      <c r="A25" s="615"/>
      <c r="B25" s="615"/>
      <c r="C25" s="615"/>
      <c r="D25" s="615"/>
      <c r="E25" s="615"/>
      <c r="F25" s="615"/>
      <c r="G25" s="615"/>
      <c r="H25" s="615"/>
      <c r="I25" s="615"/>
      <c r="J25" s="615"/>
      <c r="K25" s="615"/>
    </row>
    <row r="26" spans="1:11" ht="15.5">
      <c r="A26" s="615"/>
      <c r="B26" s="716" t="s">
        <v>982</v>
      </c>
      <c r="C26" s="1247"/>
      <c r="D26" s="716" t="s">
        <v>983</v>
      </c>
      <c r="E26" s="1247"/>
      <c r="F26" s="615"/>
      <c r="G26" s="615"/>
      <c r="H26" s="615"/>
      <c r="I26" s="615"/>
      <c r="J26" s="615"/>
      <c r="K26" s="615"/>
    </row>
    <row r="27" spans="1:11">
      <c r="A27" s="615"/>
      <c r="B27" s="615"/>
      <c r="C27" s="615"/>
      <c r="D27" s="615"/>
      <c r="E27" s="615"/>
      <c r="F27" s="615"/>
      <c r="G27" s="615"/>
      <c r="H27" s="615"/>
      <c r="I27" s="615"/>
      <c r="J27" s="615"/>
      <c r="K27" s="615"/>
    </row>
    <row r="28" spans="1:11">
      <c r="A28" s="615"/>
      <c r="B28" s="615"/>
      <c r="C28" s="615"/>
      <c r="D28" s="615"/>
      <c r="E28" s="615"/>
      <c r="F28" s="615"/>
      <c r="G28" s="615"/>
      <c r="H28" s="615"/>
      <c r="I28" s="615"/>
      <c r="J28" s="615"/>
      <c r="K28" s="615"/>
    </row>
    <row r="29" spans="1:11" ht="15.5">
      <c r="A29" s="715" t="s">
        <v>984</v>
      </c>
      <c r="B29" s="615"/>
      <c r="C29" s="615"/>
      <c r="D29" s="615"/>
      <c r="E29" s="615"/>
      <c r="F29" s="615"/>
      <c r="G29" s="615"/>
      <c r="H29" s="615"/>
      <c r="I29" s="615"/>
      <c r="J29" s="615"/>
      <c r="K29" s="615"/>
    </row>
    <row r="30" spans="1:11" ht="18" customHeight="1">
      <c r="A30" s="1447"/>
      <c r="B30" s="1447"/>
      <c r="C30" s="1447"/>
      <c r="D30" s="1447"/>
      <c r="E30" s="1447"/>
      <c r="F30" s="1447"/>
      <c r="G30" s="1447"/>
      <c r="H30" s="1447"/>
      <c r="I30" s="1447"/>
      <c r="J30" s="1447"/>
      <c r="K30" s="1447"/>
    </row>
    <row r="31" spans="1:11" ht="18" customHeight="1">
      <c r="A31" s="1447"/>
      <c r="B31" s="1447"/>
      <c r="C31" s="1447"/>
      <c r="D31" s="1447"/>
      <c r="E31" s="1447"/>
      <c r="F31" s="1447"/>
      <c r="G31" s="1447"/>
      <c r="H31" s="1447"/>
      <c r="I31" s="1447"/>
      <c r="J31" s="1447"/>
      <c r="K31" s="1447"/>
    </row>
    <row r="32" spans="1:11" ht="18" customHeight="1">
      <c r="A32" s="1447"/>
      <c r="B32" s="1447"/>
      <c r="C32" s="1447"/>
      <c r="D32" s="1447"/>
      <c r="E32" s="1447"/>
      <c r="F32" s="1447"/>
      <c r="G32" s="1447"/>
      <c r="H32" s="1447"/>
      <c r="I32" s="1447"/>
      <c r="J32" s="1447"/>
      <c r="K32" s="1447"/>
    </row>
    <row r="33" spans="1:11" ht="18" customHeight="1">
      <c r="A33" s="1447"/>
      <c r="B33" s="1447"/>
      <c r="C33" s="1447"/>
      <c r="D33" s="1447"/>
      <c r="E33" s="1447"/>
      <c r="F33" s="1447"/>
      <c r="G33" s="1447"/>
      <c r="H33" s="1447"/>
      <c r="I33" s="1447"/>
      <c r="J33" s="1447"/>
      <c r="K33" s="1447"/>
    </row>
    <row r="34" spans="1:11" ht="18" customHeight="1">
      <c r="A34" s="1447"/>
      <c r="B34" s="1447"/>
      <c r="C34" s="1447"/>
      <c r="D34" s="1447"/>
      <c r="E34" s="1447"/>
      <c r="F34" s="1447"/>
      <c r="G34" s="1447"/>
      <c r="H34" s="1447"/>
      <c r="I34" s="1447"/>
      <c r="J34" s="1447"/>
      <c r="K34" s="1447"/>
    </row>
    <row r="35" spans="1:11" ht="18" customHeight="1">
      <c r="A35" s="1447"/>
      <c r="B35" s="1447"/>
      <c r="C35" s="1447"/>
      <c r="D35" s="1447"/>
      <c r="E35" s="1447"/>
      <c r="F35" s="1447"/>
      <c r="G35" s="1447"/>
      <c r="H35" s="1447"/>
      <c r="I35" s="1447"/>
      <c r="J35" s="1447"/>
      <c r="K35" s="1447"/>
    </row>
    <row r="36" spans="1:11" ht="18" customHeight="1">
      <c r="A36" s="1447"/>
      <c r="B36" s="1447"/>
      <c r="C36" s="1447"/>
      <c r="D36" s="1447"/>
      <c r="E36" s="1447"/>
      <c r="F36" s="1447"/>
      <c r="G36" s="1447"/>
      <c r="H36" s="1447"/>
      <c r="I36" s="1447"/>
      <c r="J36" s="1447"/>
      <c r="K36" s="1447"/>
    </row>
    <row r="37" spans="1:11" ht="18" customHeight="1">
      <c r="A37" s="1447"/>
      <c r="B37" s="1447"/>
      <c r="C37" s="1447"/>
      <c r="D37" s="1447"/>
      <c r="E37" s="1447"/>
      <c r="F37" s="1447"/>
      <c r="G37" s="1447"/>
      <c r="H37" s="1447"/>
      <c r="I37" s="1447"/>
      <c r="J37" s="1447"/>
      <c r="K37" s="1447"/>
    </row>
    <row r="38" spans="1:11" ht="18" customHeight="1">
      <c r="A38" s="1447"/>
      <c r="B38" s="1447"/>
      <c r="C38" s="1447"/>
      <c r="D38" s="1447"/>
      <c r="E38" s="1447"/>
      <c r="F38" s="1447"/>
      <c r="G38" s="1447"/>
      <c r="H38" s="1447"/>
      <c r="I38" s="1447"/>
      <c r="J38" s="1447"/>
      <c r="K38" s="1447"/>
    </row>
    <row r="39" spans="1:11" ht="18" customHeight="1">
      <c r="A39" s="1447"/>
      <c r="B39" s="1447"/>
      <c r="C39" s="1447"/>
      <c r="D39" s="1447"/>
      <c r="E39" s="1447"/>
      <c r="F39" s="1447"/>
      <c r="G39" s="1447"/>
      <c r="H39" s="1447"/>
      <c r="I39" s="1447"/>
      <c r="J39" s="1447"/>
      <c r="K39" s="1447"/>
    </row>
    <row r="40" spans="1:11" ht="18" customHeight="1">
      <c r="A40" s="1447"/>
      <c r="B40" s="1447"/>
      <c r="C40" s="1447"/>
      <c r="D40" s="1447"/>
      <c r="E40" s="1447"/>
      <c r="F40" s="1447"/>
      <c r="G40" s="1447"/>
      <c r="H40" s="1447"/>
      <c r="I40" s="1447"/>
      <c r="J40" s="1447"/>
      <c r="K40" s="1447"/>
    </row>
    <row r="41" spans="1:11" ht="18" customHeight="1">
      <c r="A41" s="1447"/>
      <c r="B41" s="1447"/>
      <c r="C41" s="1447"/>
      <c r="D41" s="1447"/>
      <c r="E41" s="1447"/>
      <c r="F41" s="1447"/>
      <c r="G41" s="1447"/>
      <c r="H41" s="1447"/>
      <c r="I41" s="1447"/>
      <c r="J41" s="1447"/>
      <c r="K41" s="1447"/>
    </row>
    <row r="42" spans="1:11" ht="18" customHeight="1">
      <c r="A42" s="1447"/>
      <c r="B42" s="1447"/>
      <c r="C42" s="1447"/>
      <c r="D42" s="1447"/>
      <c r="E42" s="1447"/>
      <c r="F42" s="1447"/>
      <c r="G42" s="1447"/>
      <c r="H42" s="1447"/>
      <c r="I42" s="1447"/>
      <c r="J42" s="1447"/>
      <c r="K42" s="1447"/>
    </row>
    <row r="43" spans="1:11" ht="16.5" customHeight="1">
      <c r="A43" s="1447"/>
      <c r="B43" s="1447"/>
      <c r="C43" s="1447"/>
      <c r="D43" s="1447"/>
      <c r="E43" s="1447"/>
      <c r="F43" s="1447"/>
      <c r="G43" s="1447"/>
      <c r="H43" s="1447"/>
      <c r="I43" s="1447"/>
      <c r="J43" s="1447"/>
      <c r="K43" s="1447"/>
    </row>
    <row r="45" spans="1:11">
      <c r="A45" s="717" t="s">
        <v>985</v>
      </c>
      <c r="B45" s="185" t="s">
        <v>986</v>
      </c>
    </row>
    <row r="46" spans="1:11">
      <c r="A46" s="854"/>
      <c r="B46" s="854"/>
      <c r="C46" s="854"/>
      <c r="D46" s="854"/>
      <c r="E46" s="854"/>
      <c r="F46" s="854"/>
      <c r="G46" s="854"/>
      <c r="H46" s="854"/>
      <c r="I46" s="854"/>
      <c r="J46" s="854"/>
      <c r="K46" s="854"/>
    </row>
    <row r="47" spans="1:11" ht="17.5">
      <c r="A47" s="645" t="s">
        <v>987</v>
      </c>
      <c r="B47" s="645"/>
      <c r="C47" s="645"/>
      <c r="D47" s="645"/>
      <c r="E47" s="645"/>
      <c r="F47" s="645"/>
      <c r="G47" s="645"/>
      <c r="H47" s="645"/>
      <c r="I47" s="645"/>
      <c r="J47" s="645"/>
      <c r="K47" s="645"/>
    </row>
  </sheetData>
  <sheetProtection algorithmName="SHA-512" hashValue="pYFS/AU3qU6t0APWgDDBpRT9F0QPf3lykbR9TsqMCj0NrtNbTtNUwcZnj2/9iPLVDo4/WsCbDD7PZEdc9coO4Q==" saltValue="L3X6DyF+bAMjwBsFakLrPQ==" spinCount="100000" sheet="1" objects="1" scenarios="1"/>
  <mergeCells count="17">
    <mergeCell ref="A13:K13"/>
    <mergeCell ref="A15:K15"/>
    <mergeCell ref="A17:K17"/>
    <mergeCell ref="A30:K30"/>
    <mergeCell ref="A31:K31"/>
    <mergeCell ref="A32:K32"/>
    <mergeCell ref="A33:K33"/>
    <mergeCell ref="A34:K34"/>
    <mergeCell ref="A35:K35"/>
    <mergeCell ref="A36:K36"/>
    <mergeCell ref="A42:K42"/>
    <mergeCell ref="A43:K43"/>
    <mergeCell ref="A37:K37"/>
    <mergeCell ref="A38:K38"/>
    <mergeCell ref="A39:K39"/>
    <mergeCell ref="A40:K40"/>
    <mergeCell ref="A41:K41"/>
  </mergeCells>
  <printOptions horizontalCentered="1"/>
  <pageMargins left="0.81" right="0.4" top="0.5" bottom="0" header="0.33" footer="0.12"/>
  <pageSetup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ummaryRight="0"/>
    <pageSetUpPr autoPageBreaks="0"/>
  </sheetPr>
  <dimension ref="A1:F46"/>
  <sheetViews>
    <sheetView showGridLines="0" showOutlineSymbols="0" view="pageBreakPreview" topLeftCell="A6" zoomScale="60" zoomScaleNormal="90" workbookViewId="0">
      <selection activeCell="V25" sqref="V25"/>
    </sheetView>
  </sheetViews>
  <sheetFormatPr defaultColWidth="9.1796875" defaultRowHeight="13"/>
  <cols>
    <col min="1" max="1" width="5" style="13" customWidth="1"/>
    <col min="2" max="2" width="34.81640625" style="13" customWidth="1"/>
    <col min="3" max="3" width="17.1796875" style="13" customWidth="1"/>
    <col min="4" max="4" width="15.81640625" style="13" customWidth="1"/>
    <col min="5" max="5" width="17.1796875" style="13" customWidth="1"/>
    <col min="6" max="6" width="5" style="13" customWidth="1"/>
    <col min="7" max="16384" width="9.1796875" style="12"/>
  </cols>
  <sheetData>
    <row r="1" spans="1:6">
      <c r="A1" s="1232" t="s">
        <v>1039</v>
      </c>
    </row>
    <row r="2" spans="1:6" ht="13.5">
      <c r="A2" s="1038"/>
    </row>
    <row r="3" spans="1:6" ht="13.5">
      <c r="A3" s="10"/>
    </row>
    <row r="4" spans="1:6" ht="17.5">
      <c r="A4" s="119" t="s">
        <v>361</v>
      </c>
      <c r="B4" s="119"/>
      <c r="C4" s="119"/>
      <c r="D4" s="119"/>
      <c r="E4" s="119"/>
      <c r="F4" s="119"/>
    </row>
    <row r="5" spans="1:6" ht="17.5">
      <c r="A5" s="276" t="s">
        <v>362</v>
      </c>
      <c r="B5" s="276"/>
      <c r="C5" s="276"/>
      <c r="D5" s="276"/>
      <c r="E5" s="276"/>
      <c r="F5" s="276"/>
    </row>
    <row r="6" spans="1:6" ht="17.5">
      <c r="A6" s="450"/>
      <c r="B6" s="655"/>
      <c r="C6" s="268"/>
      <c r="D6" s="268"/>
      <c r="E6" s="268"/>
      <c r="F6" s="268"/>
    </row>
    <row r="7" spans="1:6">
      <c r="A7" s="263"/>
      <c r="B7" s="268" t="s">
        <v>238</v>
      </c>
      <c r="C7" s="268"/>
      <c r="D7" s="268"/>
      <c r="E7" s="268"/>
      <c r="F7" s="263"/>
    </row>
    <row r="8" spans="1:6">
      <c r="A8" s="263"/>
      <c r="B8" s="268" t="s">
        <v>1029</v>
      </c>
      <c r="C8" s="268"/>
      <c r="D8" s="268"/>
      <c r="E8" s="268"/>
      <c r="F8" s="263"/>
    </row>
    <row r="9" spans="1:6" ht="13.5" thickBot="1">
      <c r="A9" s="263"/>
      <c r="B9" s="263"/>
      <c r="C9" s="263"/>
      <c r="D9" s="263"/>
      <c r="E9" s="263"/>
      <c r="F9" s="263"/>
    </row>
    <row r="10" spans="1:6" ht="14.25" customHeight="1">
      <c r="A10" s="209" t="s">
        <v>774</v>
      </c>
      <c r="B10" s="453" t="s">
        <v>620</v>
      </c>
      <c r="C10" s="211" t="s">
        <v>363</v>
      </c>
      <c r="D10" s="211" t="s">
        <v>364</v>
      </c>
      <c r="E10" s="209" t="s">
        <v>365</v>
      </c>
      <c r="F10" s="209" t="s">
        <v>774</v>
      </c>
    </row>
    <row r="11" spans="1:6">
      <c r="A11" s="210" t="s">
        <v>775</v>
      </c>
      <c r="B11" s="855"/>
      <c r="C11" s="210" t="s">
        <v>366</v>
      </c>
      <c r="D11" s="210" t="s">
        <v>367</v>
      </c>
      <c r="E11" s="210" t="s">
        <v>368</v>
      </c>
      <c r="F11" s="210" t="s">
        <v>775</v>
      </c>
    </row>
    <row r="12" spans="1:6" ht="13.5" thickBot="1">
      <c r="A12" s="215"/>
      <c r="B12" s="215" t="s">
        <v>776</v>
      </c>
      <c r="C12" s="215" t="s">
        <v>777</v>
      </c>
      <c r="D12" s="215" t="s">
        <v>778</v>
      </c>
      <c r="E12" s="215" t="s">
        <v>779</v>
      </c>
      <c r="F12" s="215"/>
    </row>
    <row r="13" spans="1:6" ht="25" customHeight="1">
      <c r="A13" s="218">
        <v>1</v>
      </c>
      <c r="B13" s="1090"/>
      <c r="C13" s="1316">
        <v>0</v>
      </c>
      <c r="D13" s="1316">
        <v>0</v>
      </c>
      <c r="E13" s="1027">
        <f t="shared" ref="E13:E19" si="0">C13-D13</f>
        <v>0</v>
      </c>
      <c r="F13" s="218">
        <v>1</v>
      </c>
    </row>
    <row r="14" spans="1:6" ht="25" customHeight="1">
      <c r="A14" s="218">
        <v>2</v>
      </c>
      <c r="B14" s="1090"/>
      <c r="C14" s="1317"/>
      <c r="D14" s="1317"/>
      <c r="E14" s="1040">
        <f t="shared" si="0"/>
        <v>0</v>
      </c>
      <c r="F14" s="218">
        <v>2</v>
      </c>
    </row>
    <row r="15" spans="1:6" ht="25" customHeight="1">
      <c r="A15" s="218">
        <v>3</v>
      </c>
      <c r="B15" s="1090"/>
      <c r="C15" s="1317"/>
      <c r="D15" s="1317"/>
      <c r="E15" s="1040">
        <f t="shared" si="0"/>
        <v>0</v>
      </c>
      <c r="F15" s="218">
        <v>3</v>
      </c>
    </row>
    <row r="16" spans="1:6" ht="25" customHeight="1">
      <c r="A16" s="218">
        <v>4</v>
      </c>
      <c r="B16" s="1090"/>
      <c r="C16" s="1317"/>
      <c r="D16" s="1317"/>
      <c r="E16" s="1040">
        <f t="shared" si="0"/>
        <v>0</v>
      </c>
      <c r="F16" s="218">
        <v>4</v>
      </c>
    </row>
    <row r="17" spans="1:6" ht="25" customHeight="1">
      <c r="A17" s="218">
        <v>5</v>
      </c>
      <c r="B17" s="1090"/>
      <c r="C17" s="1317"/>
      <c r="D17" s="1317"/>
      <c r="E17" s="1040">
        <f t="shared" si="0"/>
        <v>0</v>
      </c>
      <c r="F17" s="218">
        <v>5</v>
      </c>
    </row>
    <row r="18" spans="1:6" ht="25" customHeight="1">
      <c r="A18" s="218">
        <v>6</v>
      </c>
      <c r="B18" s="1090"/>
      <c r="C18" s="1317"/>
      <c r="D18" s="1317"/>
      <c r="E18" s="1040">
        <f t="shared" si="0"/>
        <v>0</v>
      </c>
      <c r="F18" s="218">
        <v>6</v>
      </c>
    </row>
    <row r="19" spans="1:6" ht="25" customHeight="1" thickBot="1">
      <c r="A19" s="218">
        <v>7</v>
      </c>
      <c r="B19" s="1318" t="s">
        <v>1065</v>
      </c>
      <c r="C19" s="1319"/>
      <c r="D19" s="1319"/>
      <c r="E19" s="1041">
        <f t="shared" si="0"/>
        <v>0</v>
      </c>
      <c r="F19" s="218">
        <v>7</v>
      </c>
    </row>
    <row r="20" spans="1:6" ht="25" customHeight="1" thickBot="1">
      <c r="A20" s="215">
        <v>8</v>
      </c>
      <c r="B20" s="35" t="s">
        <v>369</v>
      </c>
      <c r="C20" s="1039">
        <f>SUM(C13:C19)</f>
        <v>0</v>
      </c>
      <c r="D20" s="1039">
        <f>SUM(D13:D19)</f>
        <v>0</v>
      </c>
      <c r="E20" s="1042">
        <f>SUM(E13:E19)</f>
        <v>0</v>
      </c>
      <c r="F20" s="215">
        <v>8</v>
      </c>
    </row>
    <row r="21" spans="1:6">
      <c r="A21" s="375"/>
      <c r="B21" s="37" t="s">
        <v>395</v>
      </c>
      <c r="C21" s="263"/>
      <c r="D21" s="263"/>
      <c r="E21" s="263"/>
      <c r="F21" s="375"/>
    </row>
    <row r="22" spans="1:6">
      <c r="A22" s="375"/>
      <c r="B22" s="43"/>
      <c r="C22" s="263"/>
      <c r="D22" s="263"/>
      <c r="E22" s="263"/>
      <c r="F22" s="375"/>
    </row>
    <row r="23" spans="1:6">
      <c r="A23" s="375"/>
      <c r="B23" s="43"/>
      <c r="C23" s="263"/>
      <c r="D23" s="263"/>
      <c r="E23" s="263"/>
      <c r="F23" s="375"/>
    </row>
    <row r="24" spans="1:6">
      <c r="A24" s="375"/>
      <c r="B24" s="263"/>
      <c r="C24" s="263"/>
      <c r="D24" s="263"/>
      <c r="E24" s="263"/>
      <c r="F24" s="375"/>
    </row>
    <row r="25" spans="1:6" ht="17.5">
      <c r="A25" s="119" t="s">
        <v>370</v>
      </c>
      <c r="B25" s="619"/>
      <c r="C25" s="265"/>
      <c r="D25" s="265"/>
      <c r="E25" s="265"/>
      <c r="F25" s="119"/>
    </row>
    <row r="26" spans="1:6">
      <c r="A26" s="375"/>
      <c r="B26" s="263"/>
      <c r="C26" s="263"/>
      <c r="D26" s="263"/>
      <c r="E26" s="263"/>
      <c r="F26" s="375"/>
    </row>
    <row r="27" spans="1:6">
      <c r="A27" s="451"/>
      <c r="B27" s="268" t="s">
        <v>475</v>
      </c>
      <c r="C27" s="268"/>
      <c r="D27" s="268"/>
      <c r="E27" s="268"/>
      <c r="F27" s="451"/>
    </row>
    <row r="28" spans="1:6" ht="13.5" thickBot="1">
      <c r="A28" s="375"/>
      <c r="B28" s="263"/>
      <c r="C28" s="263"/>
      <c r="D28" s="263"/>
      <c r="E28" s="263"/>
      <c r="F28" s="375"/>
    </row>
    <row r="29" spans="1:6" ht="15" customHeight="1">
      <c r="A29" s="209" t="s">
        <v>774</v>
      </c>
      <c r="B29" s="38" t="s">
        <v>239</v>
      </c>
      <c r="C29" s="452"/>
      <c r="D29" s="39"/>
      <c r="E29" s="453" t="s">
        <v>284</v>
      </c>
      <c r="F29" s="209" t="s">
        <v>774</v>
      </c>
    </row>
    <row r="30" spans="1:6" ht="13.5" thickBot="1">
      <c r="A30" s="215" t="s">
        <v>775</v>
      </c>
      <c r="B30" s="40" t="s">
        <v>776</v>
      </c>
      <c r="C30" s="154"/>
      <c r="D30" s="377"/>
      <c r="E30" s="454" t="s">
        <v>777</v>
      </c>
      <c r="F30" s="215" t="s">
        <v>775</v>
      </c>
    </row>
    <row r="31" spans="1:6" ht="25" customHeight="1">
      <c r="A31" s="218">
        <v>9</v>
      </c>
      <c r="B31" s="1454"/>
      <c r="C31" s="1455"/>
      <c r="D31" s="1456"/>
      <c r="E31" s="1313" t="s">
        <v>41</v>
      </c>
      <c r="F31" s="218">
        <v>9</v>
      </c>
    </row>
    <row r="32" spans="1:6" ht="25" customHeight="1">
      <c r="A32" s="218">
        <v>10</v>
      </c>
      <c r="B32" s="1457"/>
      <c r="C32" s="1458"/>
      <c r="D32" s="1459"/>
      <c r="E32" s="1314"/>
      <c r="F32" s="218">
        <v>10</v>
      </c>
    </row>
    <row r="33" spans="1:6" ht="25" customHeight="1">
      <c r="A33" s="218">
        <v>11</v>
      </c>
      <c r="B33" s="1457"/>
      <c r="C33" s="1458"/>
      <c r="D33" s="1459"/>
      <c r="E33" s="1314"/>
      <c r="F33" s="218">
        <v>11</v>
      </c>
    </row>
    <row r="34" spans="1:6" ht="25" customHeight="1">
      <c r="A34" s="218">
        <v>12</v>
      </c>
      <c r="B34" s="1457"/>
      <c r="C34" s="1458"/>
      <c r="D34" s="1459"/>
      <c r="E34" s="1314"/>
      <c r="F34" s="218">
        <v>12</v>
      </c>
    </row>
    <row r="35" spans="1:6" ht="25" customHeight="1">
      <c r="A35" s="218">
        <v>13</v>
      </c>
      <c r="B35" s="1457"/>
      <c r="C35" s="1458"/>
      <c r="D35" s="1459"/>
      <c r="E35" s="1314"/>
      <c r="F35" s="218">
        <v>13</v>
      </c>
    </row>
    <row r="36" spans="1:6" ht="25" customHeight="1">
      <c r="A36" s="218">
        <v>14</v>
      </c>
      <c r="B36" s="1457"/>
      <c r="C36" s="1458"/>
      <c r="D36" s="1459"/>
      <c r="E36" s="1314"/>
      <c r="F36" s="218">
        <v>14</v>
      </c>
    </row>
    <row r="37" spans="1:6" ht="25" customHeight="1" thickBot="1">
      <c r="A37" s="218">
        <v>15</v>
      </c>
      <c r="B37" s="1451" t="s">
        <v>1065</v>
      </c>
      <c r="C37" s="1452"/>
      <c r="D37" s="1453"/>
      <c r="E37" s="1315"/>
      <c r="F37" s="218">
        <v>15</v>
      </c>
    </row>
    <row r="38" spans="1:6" ht="25" customHeight="1" thickBot="1">
      <c r="A38" s="215">
        <v>16</v>
      </c>
      <c r="B38" s="856" t="s">
        <v>667</v>
      </c>
      <c r="C38" s="857"/>
      <c r="D38" s="858"/>
      <c r="E38" s="1043">
        <f>SUM(E31:E37)</f>
        <v>0</v>
      </c>
      <c r="F38" s="215">
        <v>16</v>
      </c>
    </row>
    <row r="39" spans="1:6">
      <c r="A39" s="654"/>
      <c r="B39" s="653"/>
      <c r="C39" s="653"/>
      <c r="D39" s="653"/>
      <c r="E39" s="653"/>
      <c r="F39" s="653"/>
    </row>
    <row r="40" spans="1:6">
      <c r="A40" s="14"/>
    </row>
    <row r="41" spans="1:6" ht="17.5">
      <c r="A41" s="71" t="s">
        <v>786</v>
      </c>
      <c r="B41" s="610"/>
      <c r="C41" s="1312"/>
      <c r="D41" s="610"/>
      <c r="E41" s="610"/>
      <c r="F41" s="610"/>
    </row>
    <row r="46" spans="1:6">
      <c r="B46" s="15"/>
    </row>
  </sheetData>
  <sheetProtection algorithmName="SHA-512" hashValue="llDd5mHJ26ygIJnLCbmJKKfzJWKkzmKLOkSK0UUlQWy4k8KXki87ZclJR6LlVSWGNUs/C8Lx94YCfd36ocBqTg==" saltValue="XaDHIefHqBh8r6qevKZ30w==" spinCount="100000" sheet="1" objects="1" scenarios="1"/>
  <mergeCells count="7">
    <mergeCell ref="B37:D37"/>
    <mergeCell ref="B31:D31"/>
    <mergeCell ref="B32:D32"/>
    <mergeCell ref="B33:D33"/>
    <mergeCell ref="B34:D34"/>
    <mergeCell ref="B35:D35"/>
    <mergeCell ref="B36:D36"/>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AFE303C2-6FBA-490E-BDEB-15ECF18B123F}">
            <xm:f>'10  '!$D$44</xm:f>
            <x14:dxf>
              <fill>
                <patternFill>
                  <bgColor rgb="FFFFFF00"/>
                </patternFill>
              </fill>
            </x14:dxf>
          </x14:cfRule>
          <xm:sqref>E20</xm:sqref>
        </x14:conditionalFormatting>
        <x14:conditionalFormatting xmlns:xm="http://schemas.microsoft.com/office/excel/2006/main">
          <x14:cfRule type="cellIs" priority="1" operator="notEqual" id="{855EE296-EC0E-4D97-AA56-529CC037C0E6}">
            <xm:f>'10  '!$D$49</xm:f>
            <x14:dxf>
              <fill>
                <patternFill>
                  <bgColor rgb="FFFFFF00"/>
                </patternFill>
              </fill>
            </x14:dxf>
          </x14:cfRule>
          <xm:sqref>E38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ummaryRight="0"/>
    <pageSetUpPr autoPageBreaks="0"/>
  </sheetPr>
  <dimension ref="A1:E43"/>
  <sheetViews>
    <sheetView showGridLines="0" showOutlineSymbols="0" view="pageBreakPreview" zoomScale="60" zoomScaleNormal="90" workbookViewId="0">
      <selection activeCell="V25" sqref="V25"/>
    </sheetView>
  </sheetViews>
  <sheetFormatPr defaultColWidth="9.1796875" defaultRowHeight="13"/>
  <cols>
    <col min="1" max="1" width="5" style="13" customWidth="1"/>
    <col min="2" max="2" width="48" style="13" customWidth="1"/>
    <col min="3" max="3" width="14.81640625" style="13" customWidth="1"/>
    <col min="4" max="4" width="22.54296875" style="13" customWidth="1"/>
    <col min="5" max="5" width="5" style="13" customWidth="1"/>
    <col min="6" max="16384" width="9.1796875" style="12"/>
  </cols>
  <sheetData>
    <row r="1" spans="1:5">
      <c r="A1" s="1232" t="s">
        <v>1039</v>
      </c>
    </row>
    <row r="4" spans="1:5" ht="17.5">
      <c r="A4" s="276" t="s">
        <v>371</v>
      </c>
      <c r="B4" s="617"/>
      <c r="C4" s="351"/>
      <c r="D4" s="351"/>
      <c r="E4" s="619"/>
    </row>
    <row r="5" spans="1:5" ht="12.75" customHeight="1">
      <c r="A5" s="375"/>
      <c r="B5" s="263"/>
      <c r="C5" s="263"/>
      <c r="D5" s="263"/>
      <c r="E5" s="375"/>
    </row>
    <row r="6" spans="1:5">
      <c r="A6" s="451"/>
      <c r="B6" s="268" t="s">
        <v>474</v>
      </c>
      <c r="C6" s="268"/>
      <c r="D6" s="268"/>
      <c r="E6" s="451"/>
    </row>
    <row r="7" spans="1:5" ht="13.5" thickBot="1">
      <c r="A7" s="375"/>
      <c r="B7" s="263"/>
      <c r="C7" s="263"/>
      <c r="D7" s="263"/>
      <c r="E7" s="375"/>
    </row>
    <row r="8" spans="1:5" ht="17.25" customHeight="1">
      <c r="A8" s="209" t="s">
        <v>774</v>
      </c>
      <c r="B8" s="38" t="s">
        <v>240</v>
      </c>
      <c r="C8" s="39"/>
      <c r="D8" s="209" t="s">
        <v>284</v>
      </c>
      <c r="E8" s="209" t="s">
        <v>774</v>
      </c>
    </row>
    <row r="9" spans="1:5" ht="15.75" customHeight="1" thickBot="1">
      <c r="A9" s="215" t="s">
        <v>775</v>
      </c>
      <c r="B9" s="40" t="s">
        <v>776</v>
      </c>
      <c r="C9" s="41"/>
      <c r="D9" s="215" t="s">
        <v>777</v>
      </c>
      <c r="E9" s="215" t="s">
        <v>775</v>
      </c>
    </row>
    <row r="10" spans="1:5" ht="25" customHeight="1">
      <c r="A10" s="218">
        <v>1</v>
      </c>
      <c r="B10" s="1460"/>
      <c r="C10" s="1461"/>
      <c r="D10" s="1289">
        <v>0</v>
      </c>
      <c r="E10" s="218">
        <v>1</v>
      </c>
    </row>
    <row r="11" spans="1:5" ht="25" customHeight="1">
      <c r="A11" s="218">
        <v>2</v>
      </c>
      <c r="B11" s="1451"/>
      <c r="C11" s="1453"/>
      <c r="D11" s="1321"/>
      <c r="E11" s="218">
        <v>2</v>
      </c>
    </row>
    <row r="12" spans="1:5" ht="25" customHeight="1">
      <c r="A12" s="218">
        <v>3</v>
      </c>
      <c r="B12" s="1451"/>
      <c r="C12" s="1453"/>
      <c r="D12" s="1321"/>
      <c r="E12" s="218">
        <v>3</v>
      </c>
    </row>
    <row r="13" spans="1:5" ht="25" customHeight="1">
      <c r="A13" s="218">
        <v>4</v>
      </c>
      <c r="B13" s="1451"/>
      <c r="C13" s="1453"/>
      <c r="D13" s="1321"/>
      <c r="E13" s="218">
        <v>4</v>
      </c>
    </row>
    <row r="14" spans="1:5" ht="25" customHeight="1">
      <c r="A14" s="218">
        <v>5</v>
      </c>
      <c r="B14" s="1451"/>
      <c r="C14" s="1453"/>
      <c r="D14" s="1321"/>
      <c r="E14" s="218">
        <v>5</v>
      </c>
    </row>
    <row r="15" spans="1:5" ht="25" customHeight="1">
      <c r="A15" s="218">
        <v>6</v>
      </c>
      <c r="B15" s="1451"/>
      <c r="C15" s="1453"/>
      <c r="D15" s="1321"/>
      <c r="E15" s="218">
        <v>6</v>
      </c>
    </row>
    <row r="16" spans="1:5" ht="25" customHeight="1" thickBot="1">
      <c r="A16" s="218">
        <v>7</v>
      </c>
      <c r="B16" s="1451" t="s">
        <v>1065</v>
      </c>
      <c r="C16" s="1453"/>
      <c r="D16" s="1322"/>
      <c r="E16" s="218">
        <v>7</v>
      </c>
    </row>
    <row r="17" spans="1:5" ht="25" customHeight="1" thickBot="1">
      <c r="A17" s="215">
        <v>8</v>
      </c>
      <c r="B17" s="859" t="s">
        <v>1032</v>
      </c>
      <c r="C17" s="860"/>
      <c r="D17" s="1028">
        <f>SUM(D10:D16)</f>
        <v>0</v>
      </c>
      <c r="E17" s="215">
        <v>8</v>
      </c>
    </row>
    <row r="18" spans="1:5" ht="25" customHeight="1">
      <c r="A18" s="42"/>
      <c r="B18" s="44"/>
      <c r="C18" s="43"/>
      <c r="D18" s="44"/>
      <c r="E18" s="42"/>
    </row>
    <row r="19" spans="1:5" ht="17.25" customHeight="1">
      <c r="A19" s="42"/>
      <c r="B19" s="44"/>
      <c r="C19" s="43"/>
      <c r="D19" s="44"/>
      <c r="E19" s="42"/>
    </row>
    <row r="20" spans="1:5">
      <c r="A20" s="455"/>
      <c r="B20" s="374"/>
      <c r="C20" s="44"/>
      <c r="D20" s="44"/>
      <c r="E20" s="455"/>
    </row>
    <row r="21" spans="1:5">
      <c r="A21" s="375"/>
      <c r="B21" s="263"/>
      <c r="C21" s="263"/>
      <c r="D21" s="263"/>
      <c r="E21" s="375"/>
    </row>
    <row r="22" spans="1:5">
      <c r="A22" s="375"/>
      <c r="B22" s="263"/>
      <c r="C22" s="263"/>
      <c r="D22" s="263"/>
      <c r="E22" s="375"/>
    </row>
    <row r="23" spans="1:5" ht="17.5">
      <c r="A23" s="276" t="s">
        <v>326</v>
      </c>
      <c r="B23" s="617"/>
      <c r="C23" s="351"/>
      <c r="D23" s="351"/>
      <c r="E23" s="619"/>
    </row>
    <row r="24" spans="1:5">
      <c r="A24" s="375"/>
      <c r="B24" s="263"/>
      <c r="C24" s="263"/>
      <c r="D24" s="263"/>
      <c r="E24" s="375"/>
    </row>
    <row r="25" spans="1:5">
      <c r="A25" s="451"/>
      <c r="B25" s="268" t="s">
        <v>476</v>
      </c>
      <c r="C25" s="268"/>
      <c r="D25" s="268"/>
      <c r="E25" s="451"/>
    </row>
    <row r="26" spans="1:5" ht="13.5" thickBot="1">
      <c r="A26" s="375"/>
      <c r="B26" s="263"/>
      <c r="C26" s="263"/>
      <c r="D26" s="263"/>
      <c r="E26" s="375"/>
    </row>
    <row r="27" spans="1:5" ht="17.25" customHeight="1">
      <c r="A27" s="209" t="s">
        <v>774</v>
      </c>
      <c r="B27" s="38" t="s">
        <v>241</v>
      </c>
      <c r="C27" s="39"/>
      <c r="D27" s="209" t="s">
        <v>284</v>
      </c>
      <c r="E27" s="209" t="s">
        <v>774</v>
      </c>
    </row>
    <row r="28" spans="1:5" ht="15.75" customHeight="1" thickBot="1">
      <c r="A28" s="215" t="s">
        <v>775</v>
      </c>
      <c r="B28" s="40" t="s">
        <v>776</v>
      </c>
      <c r="C28" s="41"/>
      <c r="D28" s="215" t="s">
        <v>777</v>
      </c>
      <c r="E28" s="215" t="s">
        <v>775</v>
      </c>
    </row>
    <row r="29" spans="1:5" ht="25" customHeight="1">
      <c r="A29" s="218">
        <v>9</v>
      </c>
      <c r="B29" s="1460"/>
      <c r="C29" s="1461"/>
      <c r="D29" s="1094" t="s">
        <v>41</v>
      </c>
      <c r="E29" s="218">
        <v>9</v>
      </c>
    </row>
    <row r="30" spans="1:5" ht="25" customHeight="1">
      <c r="A30" s="218">
        <v>10</v>
      </c>
      <c r="B30" s="1451"/>
      <c r="C30" s="1453"/>
      <c r="D30" s="1095"/>
      <c r="E30" s="218">
        <v>10</v>
      </c>
    </row>
    <row r="31" spans="1:5" ht="25" customHeight="1">
      <c r="A31" s="218">
        <v>11</v>
      </c>
      <c r="B31" s="1451"/>
      <c r="C31" s="1453"/>
      <c r="D31" s="1095"/>
      <c r="E31" s="218">
        <v>11</v>
      </c>
    </row>
    <row r="32" spans="1:5" ht="25" customHeight="1">
      <c r="A32" s="218">
        <v>12</v>
      </c>
      <c r="B32" s="1451"/>
      <c r="C32" s="1453"/>
      <c r="D32" s="1095"/>
      <c r="E32" s="218">
        <v>12</v>
      </c>
    </row>
    <row r="33" spans="1:5" ht="25" customHeight="1">
      <c r="A33" s="218">
        <v>13</v>
      </c>
      <c r="B33" s="1451"/>
      <c r="C33" s="1453"/>
      <c r="D33" s="1095"/>
      <c r="E33" s="218">
        <v>13</v>
      </c>
    </row>
    <row r="34" spans="1:5" ht="25" customHeight="1">
      <c r="A34" s="218">
        <v>14</v>
      </c>
      <c r="B34" s="1451"/>
      <c r="C34" s="1453"/>
      <c r="D34" s="1095"/>
      <c r="E34" s="218">
        <v>14</v>
      </c>
    </row>
    <row r="35" spans="1:5" ht="25" customHeight="1" thickBot="1">
      <c r="A35" s="218">
        <v>15</v>
      </c>
      <c r="B35" s="1451" t="s">
        <v>1065</v>
      </c>
      <c r="C35" s="1453"/>
      <c r="D35" s="1320"/>
      <c r="E35" s="218">
        <v>15</v>
      </c>
    </row>
    <row r="36" spans="1:5" ht="25" customHeight="1" thickBot="1">
      <c r="A36" s="215">
        <v>16</v>
      </c>
      <c r="B36" s="859" t="s">
        <v>1033</v>
      </c>
      <c r="C36" s="860"/>
      <c r="D36" s="1044">
        <f>SUM(D29:D35)</f>
        <v>0</v>
      </c>
      <c r="E36" s="215">
        <v>16</v>
      </c>
    </row>
    <row r="37" spans="1:5" ht="25" customHeight="1">
      <c r="A37" s="42"/>
      <c r="B37" s="43"/>
      <c r="C37" s="44"/>
      <c r="D37" s="44"/>
      <c r="E37" s="42"/>
    </row>
    <row r="38" spans="1:5" ht="30" customHeight="1">
      <c r="A38" s="71" t="s">
        <v>652</v>
      </c>
      <c r="B38" s="1312"/>
      <c r="C38" s="610"/>
      <c r="D38" s="610"/>
      <c r="E38" s="610"/>
    </row>
    <row r="43" spans="1:5">
      <c r="B43" s="15"/>
    </row>
  </sheetData>
  <sheetProtection algorithmName="SHA-512" hashValue="AOlEeTtuCXc2M++JxEFxQk874qdtW9nKNEO6iasj2TZOFpaqvNKgIVayX3TMF0ZIfCLoKyIEnoz+nmbSZxGH4A==" saltValue="hVjGMRqasYay0hYyZ8eKAA==" spinCount="100000" sheet="1" objects="1" scenarios="1"/>
  <mergeCells count="14">
    <mergeCell ref="B35:C35"/>
    <mergeCell ref="B29:C29"/>
    <mergeCell ref="B30:C30"/>
    <mergeCell ref="B31:C31"/>
    <mergeCell ref="B32:C32"/>
    <mergeCell ref="B33:C33"/>
    <mergeCell ref="B34:C34"/>
    <mergeCell ref="B16:C16"/>
    <mergeCell ref="B10:C10"/>
    <mergeCell ref="B11:C11"/>
    <mergeCell ref="B12:C12"/>
    <mergeCell ref="B13:C13"/>
    <mergeCell ref="B14:C14"/>
    <mergeCell ref="B15:C15"/>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3CC1FAD-B12C-4129-A999-E1E51AE28C8E}">
            <xm:f>'11 '!$D$30</xm:f>
            <x14:dxf>
              <fill>
                <patternFill>
                  <bgColor rgb="FFFFFF00"/>
                </patternFill>
              </fill>
            </x14:dxf>
          </x14:cfRule>
          <xm:sqref>D17</xm:sqref>
        </x14:conditionalFormatting>
        <x14:conditionalFormatting xmlns:xm="http://schemas.microsoft.com/office/excel/2006/main">
          <x14:cfRule type="cellIs" priority="2" operator="notEqual" id="{C95ABA4A-130B-4E65-8F3A-E4735C96C209}">
            <xm:f>'11 '!$D$31</xm:f>
            <x14:dxf>
              <fill>
                <patternFill>
                  <bgColor rgb="FFFFFF00"/>
                </patternFill>
              </fill>
            </x14:dxf>
          </x14:cfRule>
          <xm:sqref>D36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ummaryRight="0"/>
  </sheetPr>
  <dimension ref="A1:I34"/>
  <sheetViews>
    <sheetView showGridLines="0" showOutlineSymbols="0" topLeftCell="A7" zoomScaleNormal="100" workbookViewId="0">
      <selection activeCell="V25" sqref="V25"/>
    </sheetView>
  </sheetViews>
  <sheetFormatPr defaultColWidth="9.1796875" defaultRowHeight="13"/>
  <cols>
    <col min="1" max="1" width="9" style="45" customWidth="1"/>
    <col min="2" max="2" width="5" style="47" customWidth="1"/>
    <col min="3" max="3" width="30.81640625" style="47" customWidth="1"/>
    <col min="4" max="8" width="16.1796875" style="47" customWidth="1"/>
    <col min="9" max="9" width="5" style="47" customWidth="1"/>
    <col min="10" max="16384" width="9.1796875" style="45"/>
  </cols>
  <sheetData>
    <row r="1" spans="1:9">
      <c r="B1" s="1248" t="s">
        <v>1039</v>
      </c>
      <c r="C1" s="46"/>
      <c r="D1" s="46"/>
      <c r="E1" s="46"/>
      <c r="F1" s="46"/>
      <c r="G1" s="46"/>
      <c r="H1" s="46"/>
    </row>
    <row r="2" spans="1:9">
      <c r="B2" s="48"/>
      <c r="C2" s="46"/>
      <c r="D2" s="46"/>
      <c r="E2" s="46"/>
      <c r="F2" s="46"/>
      <c r="G2" s="46"/>
      <c r="H2" s="46"/>
    </row>
    <row r="3" spans="1:9" ht="17.5">
      <c r="A3" s="603"/>
      <c r="B3" s="456" t="s">
        <v>1066</v>
      </c>
      <c r="C3" s="1012"/>
      <c r="D3" s="1013"/>
      <c r="E3" s="1013"/>
      <c r="F3" s="1013"/>
      <c r="G3" s="1013"/>
      <c r="H3" s="1013"/>
      <c r="I3" s="600"/>
    </row>
    <row r="4" spans="1:9">
      <c r="A4" s="603"/>
      <c r="B4" s="457"/>
      <c r="C4" s="461"/>
      <c r="D4" s="461"/>
      <c r="E4" s="461"/>
      <c r="F4" s="461"/>
      <c r="G4" s="461"/>
      <c r="H4" s="461"/>
    </row>
    <row r="5" spans="1:9" ht="15.5">
      <c r="A5" s="603"/>
      <c r="B5" s="457"/>
      <c r="C5" s="1014" t="s">
        <v>948</v>
      </c>
      <c r="D5" s="461"/>
      <c r="E5" s="461"/>
      <c r="F5" s="461"/>
      <c r="G5" s="461"/>
      <c r="H5" s="461"/>
    </row>
    <row r="6" spans="1:9" ht="14">
      <c r="A6" s="603"/>
      <c r="B6" s="457"/>
      <c r="C6" s="458" t="s">
        <v>955</v>
      </c>
      <c r="D6" s="457"/>
      <c r="E6" s="457"/>
      <c r="F6" s="457"/>
      <c r="G6" s="457"/>
      <c r="H6" s="457"/>
    </row>
    <row r="7" spans="1:9" ht="14">
      <c r="A7" s="603"/>
      <c r="B7" s="457"/>
      <c r="C7" s="458" t="s">
        <v>954</v>
      </c>
      <c r="D7" s="457"/>
      <c r="E7" s="457"/>
      <c r="F7" s="457"/>
      <c r="G7" s="457"/>
      <c r="H7" s="457"/>
    </row>
    <row r="8" spans="1:9" ht="14">
      <c r="A8" s="603"/>
      <c r="B8" s="457"/>
      <c r="C8" s="458"/>
      <c r="D8" s="457"/>
      <c r="E8" s="457"/>
      <c r="F8" s="457"/>
      <c r="G8" s="457"/>
      <c r="H8" s="457"/>
    </row>
    <row r="9" spans="1:9">
      <c r="A9" s="603"/>
      <c r="B9" s="457"/>
      <c r="C9" s="460" t="s">
        <v>895</v>
      </c>
      <c r="D9" s="601"/>
      <c r="E9" s="601"/>
      <c r="F9" s="601"/>
      <c r="G9" s="1249" t="s">
        <v>896</v>
      </c>
      <c r="H9" s="1249" t="s">
        <v>897</v>
      </c>
    </row>
    <row r="10" spans="1:9" ht="14">
      <c r="A10" s="603"/>
      <c r="B10" s="457"/>
      <c r="C10" s="458"/>
      <c r="D10" s="457"/>
      <c r="E10" s="457"/>
      <c r="F10" s="457"/>
      <c r="G10" s="457"/>
      <c r="H10" s="457"/>
    </row>
    <row r="11" spans="1:9" ht="2.5" customHeight="1" thickBot="1">
      <c r="A11" s="603"/>
      <c r="B11" s="457"/>
      <c r="C11" s="457"/>
      <c r="D11" s="457"/>
      <c r="E11" s="457"/>
      <c r="F11" s="457"/>
      <c r="G11" s="457"/>
      <c r="H11" s="457"/>
    </row>
    <row r="12" spans="1:9" ht="17.25" customHeight="1">
      <c r="A12" s="603"/>
      <c r="B12" s="49" t="s">
        <v>774</v>
      </c>
      <c r="C12" s="49" t="s">
        <v>242</v>
      </c>
      <c r="D12" s="49" t="s">
        <v>372</v>
      </c>
      <c r="E12" s="49" t="s">
        <v>373</v>
      </c>
      <c r="F12" s="49" t="s">
        <v>374</v>
      </c>
      <c r="G12" s="49" t="s">
        <v>375</v>
      </c>
      <c r="H12" s="49" t="s">
        <v>376</v>
      </c>
      <c r="I12" s="49" t="s">
        <v>774</v>
      </c>
    </row>
    <row r="13" spans="1:9" ht="16.5" customHeight="1" thickBot="1">
      <c r="A13" s="603"/>
      <c r="B13" s="50" t="s">
        <v>775</v>
      </c>
      <c r="C13" s="50" t="s">
        <v>776</v>
      </c>
      <c r="D13" s="50" t="s">
        <v>777</v>
      </c>
      <c r="E13" s="50" t="s">
        <v>778</v>
      </c>
      <c r="F13" s="50" t="s">
        <v>779</v>
      </c>
      <c r="G13" s="50" t="s">
        <v>267</v>
      </c>
      <c r="H13" s="50" t="s">
        <v>281</v>
      </c>
      <c r="I13" s="50" t="s">
        <v>775</v>
      </c>
    </row>
    <row r="14" spans="1:9" ht="26.15" customHeight="1">
      <c r="A14" s="603"/>
      <c r="B14" s="51">
        <v>1</v>
      </c>
      <c r="C14" s="52" t="s">
        <v>377</v>
      </c>
      <c r="D14" s="1323">
        <v>0</v>
      </c>
      <c r="E14" s="1323">
        <v>0</v>
      </c>
      <c r="F14" s="1323">
        <v>0</v>
      </c>
      <c r="G14" s="1323">
        <v>0</v>
      </c>
      <c r="H14" s="1046">
        <f>SUM(D14:G14)</f>
        <v>0</v>
      </c>
      <c r="I14" s="51">
        <v>1</v>
      </c>
    </row>
    <row r="15" spans="1:9" ht="26.15" customHeight="1">
      <c r="A15" s="603"/>
      <c r="B15" s="51">
        <v>2</v>
      </c>
      <c r="C15" s="53" t="s">
        <v>378</v>
      </c>
      <c r="D15" s="1324"/>
      <c r="E15" s="1324"/>
      <c r="F15" s="1324"/>
      <c r="G15" s="1324"/>
      <c r="H15" s="1049">
        <f>SUM(D15:G15)</f>
        <v>0</v>
      </c>
      <c r="I15" s="51">
        <v>2</v>
      </c>
    </row>
    <row r="16" spans="1:9" ht="26.15" customHeight="1" thickBot="1">
      <c r="A16" s="603"/>
      <c r="B16" s="51">
        <v>3</v>
      </c>
      <c r="C16" s="53" t="s">
        <v>379</v>
      </c>
      <c r="D16" s="1325"/>
      <c r="E16" s="1325"/>
      <c r="F16" s="1325"/>
      <c r="G16" s="1325"/>
      <c r="H16" s="1048">
        <f>SUM(D16:G16)</f>
        <v>0</v>
      </c>
      <c r="I16" s="51">
        <v>3</v>
      </c>
    </row>
    <row r="17" spans="1:9" ht="30.75" customHeight="1">
      <c r="A17" s="603"/>
      <c r="B17" s="51">
        <v>4</v>
      </c>
      <c r="C17" s="53" t="s">
        <v>380</v>
      </c>
      <c r="D17" s="1045">
        <f>IF((D14-D15-D16)&lt;0,0,D14-D15-D16)</f>
        <v>0</v>
      </c>
      <c r="E17" s="1045">
        <f>IF((E14-E15-E16)&lt;0,0,E14-E15-E16)</f>
        <v>0</v>
      </c>
      <c r="F17" s="1045">
        <f>IF((F14-F15-F16)&lt;0,0,F14-F15-F16)</f>
        <v>0</v>
      </c>
      <c r="G17" s="1045">
        <f>IF((G14-G15-G16)&lt;0,0,G14-G15-G16)</f>
        <v>0</v>
      </c>
      <c r="H17" s="1046">
        <f>SUM(D17:G17)</f>
        <v>0</v>
      </c>
      <c r="I17" s="51">
        <v>4</v>
      </c>
    </row>
    <row r="18" spans="1:9" ht="37.5" customHeight="1" thickBot="1">
      <c r="A18" s="656" t="s">
        <v>785</v>
      </c>
      <c r="B18" s="51">
        <v>5</v>
      </c>
      <c r="C18" s="53" t="s">
        <v>243</v>
      </c>
      <c r="D18" s="54" t="s">
        <v>381</v>
      </c>
      <c r="E18" s="54" t="s">
        <v>381</v>
      </c>
      <c r="F18" s="54" t="s">
        <v>381</v>
      </c>
      <c r="G18" s="54" t="s">
        <v>381</v>
      </c>
      <c r="H18" s="54" t="s">
        <v>381</v>
      </c>
      <c r="I18" s="51">
        <v>5</v>
      </c>
    </row>
    <row r="19" spans="1:9" ht="26.15" customHeight="1">
      <c r="A19" s="603"/>
      <c r="B19" s="51">
        <v>6</v>
      </c>
      <c r="C19" s="53" t="s">
        <v>382</v>
      </c>
      <c r="D19" s="1045">
        <f>D17*0.005</f>
        <v>0</v>
      </c>
      <c r="E19" s="1045">
        <f>E17*0.005</f>
        <v>0</v>
      </c>
      <c r="F19" s="1214">
        <f>F17*0.005</f>
        <v>0</v>
      </c>
      <c r="G19" s="1045">
        <f>G17*0.005</f>
        <v>0</v>
      </c>
      <c r="H19" s="1046">
        <f t="shared" ref="H19:H24" si="0">SUM(D19:G19)</f>
        <v>0</v>
      </c>
      <c r="I19" s="51">
        <v>6</v>
      </c>
    </row>
    <row r="20" spans="1:9" ht="26.15" customHeight="1" thickBot="1">
      <c r="A20" s="603"/>
      <c r="B20" s="51">
        <v>7</v>
      </c>
      <c r="C20" s="53" t="s">
        <v>383</v>
      </c>
      <c r="D20" s="1325"/>
      <c r="E20" s="1325"/>
      <c r="F20" s="1325"/>
      <c r="G20" s="1325"/>
      <c r="H20" s="1048">
        <f t="shared" si="0"/>
        <v>0</v>
      </c>
      <c r="I20" s="51">
        <v>7</v>
      </c>
    </row>
    <row r="21" spans="1:9" ht="26.15" customHeight="1">
      <c r="A21" s="603"/>
      <c r="B21" s="51">
        <v>8</v>
      </c>
      <c r="C21" s="53" t="s">
        <v>384</v>
      </c>
      <c r="D21" s="1045">
        <f>D19+D20</f>
        <v>0</v>
      </c>
      <c r="E21" s="1045">
        <f>E19+E20</f>
        <v>0</v>
      </c>
      <c r="F21" s="1045">
        <f>F19+F20</f>
        <v>0</v>
      </c>
      <c r="G21" s="1045">
        <f>G19+G20</f>
        <v>0</v>
      </c>
      <c r="H21" s="1046">
        <f t="shared" si="0"/>
        <v>0</v>
      </c>
      <c r="I21" s="51">
        <v>8</v>
      </c>
    </row>
    <row r="22" spans="1:9" ht="26.15" customHeight="1">
      <c r="A22" s="603"/>
      <c r="B22" s="51">
        <v>9</v>
      </c>
      <c r="C22" s="53" t="s">
        <v>244</v>
      </c>
      <c r="D22" s="1324"/>
      <c r="E22" s="1324"/>
      <c r="F22" s="1324"/>
      <c r="G22" s="1324"/>
      <c r="H22" s="1049">
        <f t="shared" si="0"/>
        <v>0</v>
      </c>
      <c r="I22" s="51">
        <v>9</v>
      </c>
    </row>
    <row r="23" spans="1:9" ht="26.15" customHeight="1" thickBot="1">
      <c r="A23" s="603"/>
      <c r="B23" s="51">
        <v>10</v>
      </c>
      <c r="C23" s="53" t="s">
        <v>245</v>
      </c>
      <c r="D23" s="1325"/>
      <c r="E23" s="1325"/>
      <c r="F23" s="1325"/>
      <c r="G23" s="1325"/>
      <c r="H23" s="1048">
        <f t="shared" si="0"/>
        <v>0</v>
      </c>
      <c r="I23" s="51">
        <v>10</v>
      </c>
    </row>
    <row r="24" spans="1:9" ht="36.75" customHeight="1" thickBot="1">
      <c r="A24" s="603"/>
      <c r="B24" s="50">
        <v>11</v>
      </c>
      <c r="C24" s="192" t="s">
        <v>1015</v>
      </c>
      <c r="D24" s="1047">
        <f>D21+D22+D23</f>
        <v>0</v>
      </c>
      <c r="E24" s="1047">
        <f t="shared" ref="E24:G24" si="1">E21+E22+E23</f>
        <v>0</v>
      </c>
      <c r="F24" s="1047">
        <f t="shared" si="1"/>
        <v>0</v>
      </c>
      <c r="G24" s="1047">
        <f t="shared" si="1"/>
        <v>0</v>
      </c>
      <c r="H24" s="1047">
        <f t="shared" si="0"/>
        <v>0</v>
      </c>
      <c r="I24" s="50">
        <v>11</v>
      </c>
    </row>
    <row r="25" spans="1:9">
      <c r="A25" s="603"/>
      <c r="B25" s="457"/>
      <c r="C25" s="459"/>
      <c r="D25" s="459"/>
      <c r="E25" s="459"/>
      <c r="F25" s="459"/>
      <c r="G25" s="459"/>
      <c r="H25" s="459"/>
      <c r="I25" s="602"/>
    </row>
    <row r="26" spans="1:9" ht="6" customHeight="1">
      <c r="A26" s="603"/>
      <c r="B26" s="457"/>
      <c r="C26" s="457" t="s">
        <v>385</v>
      </c>
      <c r="D26" s="457"/>
      <c r="E26" s="457"/>
      <c r="F26" s="457"/>
      <c r="G26" s="457"/>
      <c r="H26" s="457"/>
    </row>
    <row r="27" spans="1:9">
      <c r="A27" s="603"/>
      <c r="B27" s="457"/>
      <c r="C27" s="460" t="s">
        <v>953</v>
      </c>
      <c r="D27" s="457"/>
      <c r="E27" s="457"/>
      <c r="F27" s="457"/>
      <c r="G27" s="457"/>
      <c r="H27" s="457"/>
    </row>
    <row r="28" spans="1:9" ht="12.75" customHeight="1">
      <c r="A28" s="603"/>
      <c r="B28" s="457"/>
      <c r="C28" s="461" t="s">
        <v>940</v>
      </c>
      <c r="D28" s="457"/>
      <c r="E28" s="457"/>
      <c r="F28" s="457"/>
      <c r="G28" s="457"/>
      <c r="H28" s="457"/>
    </row>
    <row r="29" spans="1:9">
      <c r="A29" s="603"/>
      <c r="B29" s="457"/>
      <c r="C29" s="457"/>
      <c r="D29" s="461"/>
      <c r="E29" s="461"/>
      <c r="F29" s="461"/>
      <c r="G29" s="461"/>
      <c r="H29" s="457"/>
    </row>
    <row r="30" spans="1:9" ht="14">
      <c r="A30" s="603"/>
      <c r="B30" s="457"/>
      <c r="C30" s="458" t="s">
        <v>952</v>
      </c>
      <c r="D30" s="461"/>
      <c r="E30" s="461"/>
      <c r="F30" s="461"/>
      <c r="G30" s="461"/>
      <c r="H30" s="457"/>
    </row>
    <row r="31" spans="1:9" ht="14">
      <c r="A31" s="603"/>
      <c r="B31" s="457"/>
      <c r="C31" s="458" t="s">
        <v>1030</v>
      </c>
      <c r="D31" s="457"/>
      <c r="E31" s="457"/>
      <c r="F31" s="457"/>
      <c r="G31" s="457"/>
      <c r="H31" s="457"/>
    </row>
    <row r="32" spans="1:9">
      <c r="A32" s="603"/>
      <c r="B32" s="457"/>
      <c r="C32" s="457"/>
      <c r="D32" s="457"/>
      <c r="E32" s="457"/>
      <c r="F32" s="457"/>
      <c r="G32" s="457"/>
      <c r="H32" s="457"/>
    </row>
    <row r="33" spans="1:9">
      <c r="A33" s="603"/>
      <c r="B33" s="461"/>
      <c r="C33" s="45"/>
      <c r="D33" s="461"/>
      <c r="E33" s="461"/>
      <c r="F33" s="461"/>
      <c r="G33" s="45"/>
      <c r="H33" s="45"/>
      <c r="I33" s="55"/>
    </row>
    <row r="34" spans="1:9">
      <c r="B34" s="55"/>
      <c r="C34" s="56"/>
      <c r="D34" s="55"/>
      <c r="E34" s="55"/>
      <c r="F34" s="55"/>
      <c r="G34" s="55"/>
      <c r="H34" s="55"/>
      <c r="I34" s="55"/>
    </row>
  </sheetData>
  <sheetProtection algorithmName="SHA-512" hashValue="SLhkO6hX+m1jqtFY1eg2GH7459vBX1cUYEi1Cdf8wPG/lzpdUDAE4NBUZrU3EuWZgP0AsY3fJbjD4HNeI/2/3g==" saltValue="Rfi8X3H8VqTiNHM6CJC6dA==" spinCount="100000" sheet="1" objects="1" scenarios="1"/>
  <printOptions horizontalCentered="1"/>
  <pageMargins left="0.81" right="0.4" top="0.5" bottom="0" header="0.33" footer="0.12"/>
  <pageSetup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ummaryRight="0"/>
    <pageSetUpPr autoPageBreaks="0"/>
  </sheetPr>
  <dimension ref="A1:E174"/>
  <sheetViews>
    <sheetView showGridLines="0" showOutlineSymbols="0" view="pageBreakPreview" zoomScale="60" zoomScaleNormal="90" workbookViewId="0">
      <selection activeCell="V25" sqref="V25"/>
    </sheetView>
  </sheetViews>
  <sheetFormatPr defaultColWidth="9.1796875" defaultRowHeight="12.5"/>
  <cols>
    <col min="1" max="1" width="5" style="12" customWidth="1"/>
    <col min="2" max="2" width="45.81640625" style="12" customWidth="1"/>
    <col min="3" max="4" width="19" style="12" customWidth="1"/>
    <col min="5" max="5" width="5" style="12" customWidth="1"/>
    <col min="6" max="16384" width="9.1796875" style="12"/>
  </cols>
  <sheetData>
    <row r="1" spans="1:5" ht="13.5">
      <c r="A1" s="1067" t="s">
        <v>1041</v>
      </c>
    </row>
    <row r="2" spans="1:5" ht="11.25" customHeight="1"/>
    <row r="3" spans="1:5" ht="17.5">
      <c r="A3" s="119" t="s">
        <v>386</v>
      </c>
      <c r="B3" s="119"/>
      <c r="C3" s="119"/>
      <c r="D3" s="119"/>
      <c r="E3" s="119"/>
    </row>
    <row r="4" spans="1:5" ht="8.25" customHeight="1">
      <c r="A4" s="140"/>
      <c r="B4" s="140"/>
      <c r="C4" s="140"/>
      <c r="D4" s="140"/>
      <c r="E4" s="140"/>
    </row>
    <row r="5" spans="1:5" ht="13.5" thickBot="1">
      <c r="A5" s="140"/>
      <c r="B5" s="263" t="s">
        <v>387</v>
      </c>
      <c r="C5" s="140"/>
      <c r="D5" s="140"/>
      <c r="E5" s="140"/>
    </row>
    <row r="6" spans="1:5" ht="13">
      <c r="A6" s="209" t="s">
        <v>774</v>
      </c>
      <c r="B6" s="209" t="s">
        <v>36</v>
      </c>
      <c r="C6" s="209" t="s">
        <v>388</v>
      </c>
      <c r="D6" s="209" t="s">
        <v>389</v>
      </c>
      <c r="E6" s="209" t="s">
        <v>774</v>
      </c>
    </row>
    <row r="7" spans="1:5" ht="13">
      <c r="A7" s="210" t="s">
        <v>775</v>
      </c>
      <c r="B7" s="210"/>
      <c r="C7" s="210" t="s">
        <v>390</v>
      </c>
      <c r="D7" s="210" t="s">
        <v>390</v>
      </c>
      <c r="E7" s="210" t="s">
        <v>775</v>
      </c>
    </row>
    <row r="8" spans="1:5" ht="12" customHeight="1" thickBot="1">
      <c r="A8" s="215"/>
      <c r="B8" s="215" t="s">
        <v>776</v>
      </c>
      <c r="C8" s="215" t="s">
        <v>777</v>
      </c>
      <c r="D8" s="215" t="s">
        <v>778</v>
      </c>
      <c r="E8" s="215"/>
    </row>
    <row r="9" spans="1:5" ht="14.15" customHeight="1">
      <c r="A9" s="120" t="s">
        <v>780</v>
      </c>
      <c r="B9" s="121" t="s">
        <v>399</v>
      </c>
      <c r="C9" s="122"/>
      <c r="D9" s="123"/>
      <c r="E9" s="120" t="s">
        <v>780</v>
      </c>
    </row>
    <row r="10" spans="1:5" ht="12" customHeight="1">
      <c r="A10" s="124" t="s">
        <v>780</v>
      </c>
      <c r="B10" s="125" t="s">
        <v>400</v>
      </c>
      <c r="C10" s="126"/>
      <c r="D10" s="127"/>
      <c r="E10" s="124" t="s">
        <v>780</v>
      </c>
    </row>
    <row r="11" spans="1:5" ht="12.75" customHeight="1">
      <c r="A11" s="25">
        <v>1</v>
      </c>
      <c r="B11" s="128" t="s">
        <v>401</v>
      </c>
      <c r="C11" s="1056" t="s">
        <v>41</v>
      </c>
      <c r="D11" s="1057" t="s">
        <v>41</v>
      </c>
      <c r="E11" s="25">
        <v>1</v>
      </c>
    </row>
    <row r="12" spans="1:5" ht="12.75" customHeight="1">
      <c r="A12" s="25">
        <f>1+A11</f>
        <v>2</v>
      </c>
      <c r="B12" s="128" t="s">
        <v>402</v>
      </c>
      <c r="C12" s="1058"/>
      <c r="D12" s="1059"/>
      <c r="E12" s="25">
        <f>1+E11</f>
        <v>2</v>
      </c>
    </row>
    <row r="13" spans="1:5" ht="12.75" customHeight="1">
      <c r="A13" s="25">
        <f>1+A12</f>
        <v>3</v>
      </c>
      <c r="B13" s="128" t="s">
        <v>403</v>
      </c>
      <c r="C13" s="1058"/>
      <c r="D13" s="1059"/>
      <c r="E13" s="25">
        <f>1+E12</f>
        <v>3</v>
      </c>
    </row>
    <row r="14" spans="1:5" ht="12.75" customHeight="1">
      <c r="A14" s="25">
        <f>1+A13</f>
        <v>4</v>
      </c>
      <c r="B14" s="128" t="s">
        <v>404</v>
      </c>
      <c r="C14" s="1058"/>
      <c r="D14" s="1059"/>
      <c r="E14" s="25">
        <f>1+E13</f>
        <v>4</v>
      </c>
    </row>
    <row r="15" spans="1:5" ht="12.75" customHeight="1">
      <c r="A15" s="25">
        <f>1+A14</f>
        <v>5</v>
      </c>
      <c r="B15" s="128" t="s">
        <v>405</v>
      </c>
      <c r="C15" s="1058"/>
      <c r="D15" s="1059"/>
      <c r="E15" s="25">
        <f>1+E14</f>
        <v>5</v>
      </c>
    </row>
    <row r="16" spans="1:5" ht="12.75" customHeight="1">
      <c r="A16" s="25">
        <f>1+A15</f>
        <v>6</v>
      </c>
      <c r="B16" s="128" t="s">
        <v>406</v>
      </c>
      <c r="C16" s="1058"/>
      <c r="D16" s="1059"/>
      <c r="E16" s="25">
        <f>1+E15</f>
        <v>6</v>
      </c>
    </row>
    <row r="17" spans="1:5" ht="12.75" customHeight="1">
      <c r="A17" s="129">
        <v>7</v>
      </c>
      <c r="B17" s="128" t="s">
        <v>407</v>
      </c>
      <c r="C17" s="1058"/>
      <c r="D17" s="1059"/>
      <c r="E17" s="129">
        <v>7</v>
      </c>
    </row>
    <row r="18" spans="1:5" ht="12.75" customHeight="1" thickBot="1">
      <c r="A18" s="25">
        <v>8</v>
      </c>
      <c r="B18" s="1064" t="s">
        <v>1069</v>
      </c>
      <c r="C18" s="1058"/>
      <c r="D18" s="1059"/>
      <c r="E18" s="25">
        <v>8</v>
      </c>
    </row>
    <row r="19" spans="1:5" ht="12.75" customHeight="1">
      <c r="A19" s="25">
        <f>1+A18</f>
        <v>9</v>
      </c>
      <c r="B19" s="128" t="s">
        <v>668</v>
      </c>
      <c r="C19" s="1052">
        <f>SUM(C11:C18)</f>
        <v>0</v>
      </c>
      <c r="D19" s="1053">
        <f>SUM(D11:D18)</f>
        <v>0</v>
      </c>
      <c r="E19" s="25">
        <f>1+E18</f>
        <v>9</v>
      </c>
    </row>
    <row r="20" spans="1:5" ht="12" customHeight="1">
      <c r="A20" s="130" t="s">
        <v>780</v>
      </c>
      <c r="B20" s="125" t="s">
        <v>408</v>
      </c>
      <c r="C20" s="131"/>
      <c r="D20" s="132"/>
      <c r="E20" s="130" t="s">
        <v>780</v>
      </c>
    </row>
    <row r="21" spans="1:5" ht="12.75" customHeight="1">
      <c r="A21" s="25">
        <v>10</v>
      </c>
      <c r="B21" s="128" t="s">
        <v>409</v>
      </c>
      <c r="C21" s="1056" t="s">
        <v>41</v>
      </c>
      <c r="D21" s="1057" t="s">
        <v>41</v>
      </c>
      <c r="E21" s="25">
        <v>10</v>
      </c>
    </row>
    <row r="22" spans="1:5" ht="12.75" customHeight="1">
      <c r="A22" s="25">
        <f>1+A21</f>
        <v>11</v>
      </c>
      <c r="B22" s="1065" t="s">
        <v>1068</v>
      </c>
      <c r="C22" s="1058"/>
      <c r="D22" s="1059"/>
      <c r="E22" s="25">
        <f>1+E21</f>
        <v>11</v>
      </c>
    </row>
    <row r="23" spans="1:5" ht="12.75" customHeight="1">
      <c r="A23" s="129">
        <f>1+A22</f>
        <v>12</v>
      </c>
      <c r="B23" s="128" t="s">
        <v>410</v>
      </c>
      <c r="C23" s="1058"/>
      <c r="D23" s="1059"/>
      <c r="E23" s="129">
        <f>1+E22</f>
        <v>12</v>
      </c>
    </row>
    <row r="24" spans="1:5" ht="12.75" customHeight="1">
      <c r="A24" s="129">
        <v>13</v>
      </c>
      <c r="B24" s="128" t="s">
        <v>411</v>
      </c>
      <c r="C24" s="1058"/>
      <c r="D24" s="1059"/>
      <c r="E24" s="129">
        <v>13</v>
      </c>
    </row>
    <row r="25" spans="1:5" ht="12.75" customHeight="1">
      <c r="A25" s="25">
        <v>14</v>
      </c>
      <c r="B25" s="128" t="s">
        <v>412</v>
      </c>
      <c r="C25" s="1058"/>
      <c r="D25" s="1059"/>
      <c r="E25" s="25">
        <v>14</v>
      </c>
    </row>
    <row r="26" spans="1:5" ht="12.75" customHeight="1">
      <c r="A26" s="25">
        <f>1+A25</f>
        <v>15</v>
      </c>
      <c r="B26" s="128" t="s">
        <v>413</v>
      </c>
      <c r="C26" s="1058"/>
      <c r="D26" s="1059"/>
      <c r="E26" s="25">
        <f>1+E25</f>
        <v>15</v>
      </c>
    </row>
    <row r="27" spans="1:5" ht="12.75" customHeight="1">
      <c r="A27" s="25">
        <f>1+A26</f>
        <v>16</v>
      </c>
      <c r="B27" s="128" t="s">
        <v>414</v>
      </c>
      <c r="C27" s="1058"/>
      <c r="D27" s="1059"/>
      <c r="E27" s="25">
        <f>1+E26</f>
        <v>16</v>
      </c>
    </row>
    <row r="28" spans="1:5" ht="12.75" customHeight="1">
      <c r="A28" s="25">
        <f>1+A27</f>
        <v>17</v>
      </c>
      <c r="B28" s="128" t="s">
        <v>415</v>
      </c>
      <c r="C28" s="1058"/>
      <c r="D28" s="1059"/>
      <c r="E28" s="25">
        <f>1+E27</f>
        <v>17</v>
      </c>
    </row>
    <row r="29" spans="1:5" ht="12.75" customHeight="1">
      <c r="A29" s="25">
        <f>1+A28</f>
        <v>18</v>
      </c>
      <c r="B29" s="128" t="s">
        <v>416</v>
      </c>
      <c r="C29" s="1058"/>
      <c r="D29" s="1059"/>
      <c r="E29" s="25">
        <f>1+E28</f>
        <v>18</v>
      </c>
    </row>
    <row r="30" spans="1:5" ht="12.75" customHeight="1">
      <c r="A30" s="25">
        <f>1+A29</f>
        <v>19</v>
      </c>
      <c r="B30" s="128" t="s">
        <v>417</v>
      </c>
      <c r="C30" s="1058"/>
      <c r="D30" s="1059"/>
      <c r="E30" s="25">
        <f>1+E29</f>
        <v>19</v>
      </c>
    </row>
    <row r="31" spans="1:5" ht="12.75" customHeight="1" thickBot="1">
      <c r="A31" s="129">
        <v>20</v>
      </c>
      <c r="B31" s="1066" t="s">
        <v>1067</v>
      </c>
      <c r="C31" s="1060"/>
      <c r="D31" s="1061"/>
      <c r="E31" s="129">
        <v>20</v>
      </c>
    </row>
    <row r="32" spans="1:5" ht="12.75" customHeight="1" thickBot="1">
      <c r="A32" s="25">
        <v>21</v>
      </c>
      <c r="B32" s="133" t="s">
        <v>669</v>
      </c>
      <c r="C32" s="1052">
        <f>SUM(C21:C31)</f>
        <v>0</v>
      </c>
      <c r="D32" s="1053">
        <f>SUM(D21:D31)</f>
        <v>0</v>
      </c>
      <c r="E32" s="25">
        <v>21</v>
      </c>
    </row>
    <row r="33" spans="1:5" ht="17.25" customHeight="1" thickBot="1">
      <c r="A33" s="25">
        <f>1+A32</f>
        <v>22</v>
      </c>
      <c r="B33" s="193" t="s">
        <v>670</v>
      </c>
      <c r="C33" s="1084">
        <f>C19+C32</f>
        <v>0</v>
      </c>
      <c r="D33" s="1054">
        <f>D19+D32</f>
        <v>0</v>
      </c>
      <c r="E33" s="25">
        <f>1+E32</f>
        <v>22</v>
      </c>
    </row>
    <row r="34" spans="1:5" ht="16.75" customHeight="1">
      <c r="A34" s="124" t="s">
        <v>780</v>
      </c>
      <c r="B34" s="134" t="s">
        <v>418</v>
      </c>
      <c r="C34" s="658"/>
      <c r="D34" s="135"/>
      <c r="E34" s="124" t="s">
        <v>780</v>
      </c>
    </row>
    <row r="35" spans="1:5" ht="12" customHeight="1">
      <c r="A35" s="124" t="s">
        <v>780</v>
      </c>
      <c r="B35" s="125" t="s">
        <v>419</v>
      </c>
      <c r="C35" s="126"/>
      <c r="D35" s="127"/>
      <c r="E35" s="124" t="s">
        <v>780</v>
      </c>
    </row>
    <row r="36" spans="1:5" ht="12.75" customHeight="1">
      <c r="A36" s="25">
        <v>23</v>
      </c>
      <c r="B36" s="128" t="s">
        <v>420</v>
      </c>
      <c r="C36" s="1056">
        <v>0</v>
      </c>
      <c r="D36" s="1057">
        <v>0</v>
      </c>
      <c r="E36" s="25">
        <v>23</v>
      </c>
    </row>
    <row r="37" spans="1:5" ht="12" customHeight="1">
      <c r="A37" s="130" t="s">
        <v>780</v>
      </c>
      <c r="B37" s="125" t="s">
        <v>421</v>
      </c>
      <c r="C37" s="131"/>
      <c r="D37" s="132"/>
      <c r="E37" s="130" t="s">
        <v>780</v>
      </c>
    </row>
    <row r="38" spans="1:5" ht="12" customHeight="1">
      <c r="A38" s="25">
        <v>24</v>
      </c>
      <c r="B38" s="128" t="s">
        <v>422</v>
      </c>
      <c r="C38" s="1056">
        <v>0</v>
      </c>
      <c r="D38" s="1062">
        <v>0</v>
      </c>
      <c r="E38" s="25">
        <v>24</v>
      </c>
    </row>
    <row r="39" spans="1:5" ht="12" customHeight="1">
      <c r="A39" s="25">
        <f t="shared" ref="A39:A56" si="0">1+A38</f>
        <v>25</v>
      </c>
      <c r="B39" s="128" t="s">
        <v>423</v>
      </c>
      <c r="C39" s="1058"/>
      <c r="D39" s="1063"/>
      <c r="E39" s="25">
        <f t="shared" ref="E39:E56" si="1">1+E38</f>
        <v>25</v>
      </c>
    </row>
    <row r="40" spans="1:5" ht="12" customHeight="1">
      <c r="A40" s="25">
        <f t="shared" si="0"/>
        <v>26</v>
      </c>
      <c r="B40" s="128" t="s">
        <v>424</v>
      </c>
      <c r="C40" s="1058"/>
      <c r="D40" s="1063"/>
      <c r="E40" s="25">
        <f t="shared" si="1"/>
        <v>26</v>
      </c>
    </row>
    <row r="41" spans="1:5" ht="12" customHeight="1">
      <c r="A41" s="25">
        <f t="shared" si="0"/>
        <v>27</v>
      </c>
      <c r="B41" s="128" t="s">
        <v>425</v>
      </c>
      <c r="C41" s="1058"/>
      <c r="D41" s="1063"/>
      <c r="E41" s="25">
        <f t="shared" si="1"/>
        <v>27</v>
      </c>
    </row>
    <row r="42" spans="1:5" ht="12" customHeight="1">
      <c r="A42" s="25">
        <f t="shared" si="0"/>
        <v>28</v>
      </c>
      <c r="B42" s="128" t="s">
        <v>427</v>
      </c>
      <c r="C42" s="1058"/>
      <c r="D42" s="1063"/>
      <c r="E42" s="25">
        <f t="shared" si="1"/>
        <v>28</v>
      </c>
    </row>
    <row r="43" spans="1:5" ht="12" customHeight="1">
      <c r="A43" s="25">
        <f t="shared" si="0"/>
        <v>29</v>
      </c>
      <c r="B43" s="128" t="s">
        <v>428</v>
      </c>
      <c r="C43" s="1058"/>
      <c r="D43" s="1063"/>
      <c r="E43" s="25">
        <f t="shared" si="1"/>
        <v>29</v>
      </c>
    </row>
    <row r="44" spans="1:5" ht="12" customHeight="1">
      <c r="A44" s="25">
        <f t="shared" si="0"/>
        <v>30</v>
      </c>
      <c r="B44" s="128" t="s">
        <v>429</v>
      </c>
      <c r="C44" s="1058"/>
      <c r="D44" s="1063"/>
      <c r="E44" s="25">
        <f t="shared" si="1"/>
        <v>30</v>
      </c>
    </row>
    <row r="45" spans="1:5" ht="12" customHeight="1">
      <c r="A45" s="25">
        <f t="shared" si="0"/>
        <v>31</v>
      </c>
      <c r="B45" s="128" t="s">
        <v>430</v>
      </c>
      <c r="C45" s="1058"/>
      <c r="D45" s="1063"/>
      <c r="E45" s="25">
        <f t="shared" si="1"/>
        <v>31</v>
      </c>
    </row>
    <row r="46" spans="1:5" ht="12" customHeight="1">
      <c r="A46" s="25">
        <f t="shared" si="0"/>
        <v>32</v>
      </c>
      <c r="B46" s="128" t="s">
        <v>431</v>
      </c>
      <c r="C46" s="1058"/>
      <c r="D46" s="1063"/>
      <c r="E46" s="25">
        <f t="shared" si="1"/>
        <v>32</v>
      </c>
    </row>
    <row r="47" spans="1:5" ht="12" customHeight="1">
      <c r="A47" s="25">
        <f t="shared" si="0"/>
        <v>33</v>
      </c>
      <c r="B47" s="128" t="s">
        <v>432</v>
      </c>
      <c r="C47" s="1058"/>
      <c r="D47" s="1063"/>
      <c r="E47" s="25">
        <f t="shared" si="1"/>
        <v>33</v>
      </c>
    </row>
    <row r="48" spans="1:5" ht="12" customHeight="1">
      <c r="A48" s="25">
        <f t="shared" si="0"/>
        <v>34</v>
      </c>
      <c r="B48" s="128" t="s">
        <v>433</v>
      </c>
      <c r="C48" s="1058"/>
      <c r="D48" s="1063"/>
      <c r="E48" s="25">
        <f t="shared" si="1"/>
        <v>34</v>
      </c>
    </row>
    <row r="49" spans="1:5" ht="12" customHeight="1">
      <c r="A49" s="25">
        <f t="shared" si="0"/>
        <v>35</v>
      </c>
      <c r="B49" s="128" t="s">
        <v>434</v>
      </c>
      <c r="C49" s="1058"/>
      <c r="D49" s="1063"/>
      <c r="E49" s="25">
        <f t="shared" si="1"/>
        <v>35</v>
      </c>
    </row>
    <row r="50" spans="1:5" ht="12" customHeight="1">
      <c r="A50" s="25">
        <f t="shared" si="0"/>
        <v>36</v>
      </c>
      <c r="B50" s="128" t="s">
        <v>435</v>
      </c>
      <c r="C50" s="1058"/>
      <c r="D50" s="1063"/>
      <c r="E50" s="25">
        <f t="shared" si="1"/>
        <v>36</v>
      </c>
    </row>
    <row r="51" spans="1:5" ht="12" customHeight="1">
      <c r="A51" s="25">
        <f t="shared" si="0"/>
        <v>37</v>
      </c>
      <c r="B51" s="128" t="s">
        <v>436</v>
      </c>
      <c r="C51" s="1058"/>
      <c r="D51" s="1063"/>
      <c r="E51" s="25">
        <f t="shared" si="1"/>
        <v>37</v>
      </c>
    </row>
    <row r="52" spans="1:5" ht="12" customHeight="1">
      <c r="A52" s="25">
        <f t="shared" si="0"/>
        <v>38</v>
      </c>
      <c r="B52" s="128" t="s">
        <v>437</v>
      </c>
      <c r="C52" s="1058"/>
      <c r="D52" s="1063"/>
      <c r="E52" s="25">
        <f t="shared" si="1"/>
        <v>38</v>
      </c>
    </row>
    <row r="53" spans="1:5" ht="12" customHeight="1">
      <c r="A53" s="129">
        <f t="shared" si="0"/>
        <v>39</v>
      </c>
      <c r="B53" s="128" t="s">
        <v>438</v>
      </c>
      <c r="C53" s="1058"/>
      <c r="D53" s="1063"/>
      <c r="E53" s="129">
        <f t="shared" si="1"/>
        <v>39</v>
      </c>
    </row>
    <row r="54" spans="1:5" ht="12" customHeight="1">
      <c r="A54" s="129">
        <f t="shared" si="0"/>
        <v>40</v>
      </c>
      <c r="B54" s="128" t="s">
        <v>439</v>
      </c>
      <c r="C54" s="1058"/>
      <c r="D54" s="1063"/>
      <c r="E54" s="129">
        <f t="shared" si="1"/>
        <v>40</v>
      </c>
    </row>
    <row r="55" spans="1:5" ht="12" customHeight="1">
      <c r="A55" s="129">
        <f t="shared" si="0"/>
        <v>41</v>
      </c>
      <c r="B55" s="128" t="s">
        <v>440</v>
      </c>
      <c r="C55" s="1058"/>
      <c r="D55" s="1063"/>
      <c r="E55" s="129">
        <f t="shared" si="1"/>
        <v>41</v>
      </c>
    </row>
    <row r="56" spans="1:5" ht="13">
      <c r="A56" s="129">
        <f t="shared" si="0"/>
        <v>42</v>
      </c>
      <c r="B56" s="128" t="s">
        <v>441</v>
      </c>
      <c r="C56" s="1058"/>
      <c r="D56" s="1063"/>
      <c r="E56" s="129">
        <f t="shared" si="1"/>
        <v>42</v>
      </c>
    </row>
    <row r="57" spans="1:5" ht="12" customHeight="1" thickBot="1">
      <c r="A57" s="129">
        <v>43</v>
      </c>
      <c r="B57" s="128" t="s">
        <v>442</v>
      </c>
      <c r="C57" s="1058"/>
      <c r="D57" s="1063"/>
      <c r="E57" s="129">
        <v>43</v>
      </c>
    </row>
    <row r="58" spans="1:5" ht="13.5" thickBot="1">
      <c r="A58" s="136">
        <v>44</v>
      </c>
      <c r="B58" s="114" t="s">
        <v>671</v>
      </c>
      <c r="C58" s="1055">
        <f>SUM(C38:C57)</f>
        <v>0</v>
      </c>
      <c r="D58" s="1055">
        <f>SUM(D38:D57)</f>
        <v>0</v>
      </c>
      <c r="E58" s="136">
        <v>44</v>
      </c>
    </row>
    <row r="59" spans="1:5" ht="15.75" customHeight="1">
      <c r="A59" s="657"/>
      <c r="B59" s="17"/>
      <c r="C59" s="17"/>
      <c r="D59" s="17"/>
    </row>
    <row r="60" spans="1:5" ht="17.5">
      <c r="A60" s="71" t="s">
        <v>784</v>
      </c>
      <c r="B60" s="620"/>
      <c r="C60" s="620"/>
      <c r="D60" s="620"/>
      <c r="E60" s="620"/>
    </row>
    <row r="61" spans="1:5" ht="4" customHeight="1"/>
    <row r="64" spans="1:5" ht="13">
      <c r="B64" s="15"/>
    </row>
    <row r="164" ht="6" customHeight="1"/>
    <row r="174" ht="6" customHeight="1"/>
  </sheetData>
  <sheetProtection algorithmName="SHA-512" hashValue="BDAyVTEBzaervPDwOSIiXwaRFvvS5zuJrhhsmiMd1wKFHmJBYX7u4myMPHgOuRtimv0XYsUrhLKmjPetZjv4ew==" saltValue="PqVhv35FUAQEy/8PY0oJGQ==" spinCount="100000" sheet="1" objects="1" scenarios="1"/>
  <printOptions horizontalCentered="1"/>
  <pageMargins left="0.81" right="0.4" top="0.5" bottom="0" header="0.33" footer="0.12"/>
  <pageSetup scale="98"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B053352C-3CE3-4214-A6D0-618BB8FF8D1F}">
            <xm:f>'29'!$D$17</xm:f>
            <x14:dxf>
              <fill>
                <patternFill>
                  <bgColor rgb="FFFFFF00"/>
                </patternFill>
              </fill>
            </x14:dxf>
          </x14:cfRule>
          <xm:sqref>D24</xm:sqref>
        </x14:conditionalFormatting>
        <x14:conditionalFormatting xmlns:xm="http://schemas.microsoft.com/office/excel/2006/main">
          <x14:cfRule type="cellIs" priority="2" operator="notEqual" id="{135EC6E0-ACC2-4D84-985D-FCDEC9E114D7}">
            <xm:f>'29'!$D$35</xm:f>
            <x14:dxf>
              <fill>
                <patternFill>
                  <bgColor rgb="FFFFFF00"/>
                </patternFill>
              </fill>
            </x14:dxf>
          </x14:cfRule>
          <xm:sqref>D30</xm:sqref>
        </x14:conditionalFormatting>
        <x14:conditionalFormatting xmlns:xm="http://schemas.microsoft.com/office/excel/2006/main">
          <x14:cfRule type="cellIs" priority="1" operator="notEqual" id="{CF5B02A3-230E-408A-B0EF-878E51AFBAE1}">
            <xm:f>'10  '!$D$9</xm:f>
            <x14:dxf>
              <fill>
                <patternFill>
                  <bgColor rgb="FFFFFF00"/>
                </patternFill>
              </fill>
            </x14:dxf>
          </x14:cfRule>
          <xm:sqref>D33</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ummaryRight="0"/>
    <pageSetUpPr autoPageBreaks="0"/>
  </sheetPr>
  <dimension ref="A1:E62"/>
  <sheetViews>
    <sheetView showGridLines="0" showOutlineSymbols="0" topLeftCell="A12" zoomScale="90" zoomScaleNormal="90" workbookViewId="0">
      <selection activeCell="H17" sqref="H17"/>
    </sheetView>
  </sheetViews>
  <sheetFormatPr defaultColWidth="9.1796875" defaultRowHeight="12.5"/>
  <cols>
    <col min="1" max="1" width="5" style="12" customWidth="1"/>
    <col min="2" max="2" width="46" style="12" customWidth="1"/>
    <col min="3" max="4" width="19" style="12" customWidth="1"/>
    <col min="5" max="5" width="5.54296875" style="12" customWidth="1"/>
    <col min="6" max="16384" width="9.1796875" style="12"/>
  </cols>
  <sheetData>
    <row r="1" spans="1:5" ht="13.5">
      <c r="A1" s="1067" t="s">
        <v>1041</v>
      </c>
    </row>
    <row r="3" spans="1:5" ht="21" customHeight="1">
      <c r="A3" s="119" t="s">
        <v>443</v>
      </c>
      <c r="B3" s="619"/>
      <c r="C3" s="619"/>
      <c r="D3" s="619"/>
      <c r="E3" s="265"/>
    </row>
    <row r="4" spans="1:5" ht="4.5" customHeight="1" thickBot="1">
      <c r="A4" s="140"/>
      <c r="B4" s="140"/>
      <c r="C4" s="140"/>
      <c r="D4" s="140"/>
      <c r="E4" s="263"/>
    </row>
    <row r="5" spans="1:5" ht="13">
      <c r="A5" s="209" t="s">
        <v>774</v>
      </c>
      <c r="B5" s="799" t="s">
        <v>36</v>
      </c>
      <c r="C5" s="209" t="s">
        <v>388</v>
      </c>
      <c r="D5" s="209" t="s">
        <v>389</v>
      </c>
      <c r="E5" s="209" t="s">
        <v>774</v>
      </c>
    </row>
    <row r="6" spans="1:5" ht="13">
      <c r="A6" s="210" t="s">
        <v>775</v>
      </c>
      <c r="B6" s="757"/>
      <c r="C6" s="210" t="s">
        <v>390</v>
      </c>
      <c r="D6" s="210" t="s">
        <v>390</v>
      </c>
      <c r="E6" s="210" t="s">
        <v>775</v>
      </c>
    </row>
    <row r="7" spans="1:5" ht="13.5" thickBot="1">
      <c r="A7" s="215"/>
      <c r="B7" s="215" t="s">
        <v>776</v>
      </c>
      <c r="C7" s="215" t="s">
        <v>777</v>
      </c>
      <c r="D7" s="215" t="s">
        <v>778</v>
      </c>
      <c r="E7" s="215"/>
    </row>
    <row r="8" spans="1:5" ht="13">
      <c r="A8" s="120" t="s">
        <v>780</v>
      </c>
      <c r="B8" s="137" t="s">
        <v>444</v>
      </c>
      <c r="C8" s="138"/>
      <c r="D8" s="139"/>
      <c r="E8" s="120" t="s">
        <v>780</v>
      </c>
    </row>
    <row r="9" spans="1:5" ht="13">
      <c r="A9" s="124" t="s">
        <v>780</v>
      </c>
      <c r="B9" s="125" t="s">
        <v>445</v>
      </c>
      <c r="C9" s="138"/>
      <c r="D9" s="139"/>
      <c r="E9" s="124" t="s">
        <v>780</v>
      </c>
    </row>
    <row r="10" spans="1:5" ht="13">
      <c r="A10" s="124" t="s">
        <v>780</v>
      </c>
      <c r="B10" s="125" t="s">
        <v>446</v>
      </c>
      <c r="C10" s="138"/>
      <c r="D10" s="139"/>
      <c r="E10" s="124" t="s">
        <v>780</v>
      </c>
    </row>
    <row r="11" spans="1:5" ht="13">
      <c r="A11" s="25">
        <v>45</v>
      </c>
      <c r="B11" s="128" t="s">
        <v>447</v>
      </c>
      <c r="C11" s="1056">
        <v>0</v>
      </c>
      <c r="D11" s="1062">
        <v>0</v>
      </c>
      <c r="E11" s="25">
        <v>45</v>
      </c>
    </row>
    <row r="12" spans="1:5" ht="13">
      <c r="A12" s="25">
        <f t="shared" ref="A12:A33" si="0">1+A11</f>
        <v>46</v>
      </c>
      <c r="B12" s="128" t="s">
        <v>448</v>
      </c>
      <c r="C12" s="1058"/>
      <c r="D12" s="1063"/>
      <c r="E12" s="25">
        <f t="shared" ref="E12:E33" si="1">1+E11</f>
        <v>46</v>
      </c>
    </row>
    <row r="13" spans="1:5" ht="13">
      <c r="A13" s="25">
        <f t="shared" si="0"/>
        <v>47</v>
      </c>
      <c r="B13" s="128" t="s">
        <v>449</v>
      </c>
      <c r="C13" s="1058"/>
      <c r="D13" s="1063"/>
      <c r="E13" s="25">
        <f t="shared" si="1"/>
        <v>47</v>
      </c>
    </row>
    <row r="14" spans="1:5" ht="13">
      <c r="A14" s="25">
        <f t="shared" si="0"/>
        <v>48</v>
      </c>
      <c r="B14" s="128" t="s">
        <v>450</v>
      </c>
      <c r="C14" s="1058"/>
      <c r="D14" s="1063"/>
      <c r="E14" s="25">
        <f t="shared" si="1"/>
        <v>48</v>
      </c>
    </row>
    <row r="15" spans="1:5" ht="13">
      <c r="A15" s="25">
        <f t="shared" si="0"/>
        <v>49</v>
      </c>
      <c r="B15" s="128" t="s">
        <v>451</v>
      </c>
      <c r="C15" s="1058"/>
      <c r="D15" s="1063"/>
      <c r="E15" s="25">
        <f t="shared" si="1"/>
        <v>49</v>
      </c>
    </row>
    <row r="16" spans="1:5" ht="13">
      <c r="A16" s="25">
        <f t="shared" si="0"/>
        <v>50</v>
      </c>
      <c r="B16" s="128" t="s">
        <v>452</v>
      </c>
      <c r="C16" s="1058"/>
      <c r="D16" s="1063"/>
      <c r="E16" s="25">
        <f t="shared" si="1"/>
        <v>50</v>
      </c>
    </row>
    <row r="17" spans="1:5" ht="13">
      <c r="A17" s="25">
        <f t="shared" si="0"/>
        <v>51</v>
      </c>
      <c r="B17" s="128" t="s">
        <v>453</v>
      </c>
      <c r="C17" s="1058"/>
      <c r="D17" s="1063"/>
      <c r="E17" s="25">
        <f t="shared" si="1"/>
        <v>51</v>
      </c>
    </row>
    <row r="18" spans="1:5" ht="13">
      <c r="A18" s="25">
        <f t="shared" si="0"/>
        <v>52</v>
      </c>
      <c r="B18" s="128" t="s">
        <v>454</v>
      </c>
      <c r="C18" s="1058"/>
      <c r="D18" s="1063"/>
      <c r="E18" s="25">
        <f t="shared" si="1"/>
        <v>52</v>
      </c>
    </row>
    <row r="19" spans="1:5" ht="13">
      <c r="A19" s="25">
        <f t="shared" si="0"/>
        <v>53</v>
      </c>
      <c r="B19" s="128" t="s">
        <v>455</v>
      </c>
      <c r="C19" s="1058"/>
      <c r="D19" s="1063"/>
      <c r="E19" s="25">
        <f t="shared" si="1"/>
        <v>53</v>
      </c>
    </row>
    <row r="20" spans="1:5" ht="13">
      <c r="A20" s="25">
        <f t="shared" si="0"/>
        <v>54</v>
      </c>
      <c r="B20" s="128" t="s">
        <v>456</v>
      </c>
      <c r="C20" s="1058"/>
      <c r="D20" s="1063"/>
      <c r="E20" s="25">
        <f t="shared" si="1"/>
        <v>54</v>
      </c>
    </row>
    <row r="21" spans="1:5" ht="13">
      <c r="A21" s="25">
        <f t="shared" si="0"/>
        <v>55</v>
      </c>
      <c r="B21" s="128" t="s">
        <v>457</v>
      </c>
      <c r="C21" s="1058"/>
      <c r="D21" s="1063"/>
      <c r="E21" s="25">
        <f t="shared" si="1"/>
        <v>55</v>
      </c>
    </row>
    <row r="22" spans="1:5" ht="13">
      <c r="A22" s="25">
        <f t="shared" si="0"/>
        <v>56</v>
      </c>
      <c r="B22" s="128" t="s">
        <v>458</v>
      </c>
      <c r="C22" s="1058"/>
      <c r="D22" s="1063"/>
      <c r="E22" s="25">
        <f t="shared" si="1"/>
        <v>56</v>
      </c>
    </row>
    <row r="23" spans="1:5" ht="13">
      <c r="A23" s="25">
        <f t="shared" si="0"/>
        <v>57</v>
      </c>
      <c r="B23" s="128" t="s">
        <v>459</v>
      </c>
      <c r="C23" s="1058"/>
      <c r="D23" s="1063"/>
      <c r="E23" s="25">
        <f t="shared" si="1"/>
        <v>57</v>
      </c>
    </row>
    <row r="24" spans="1:5" ht="13">
      <c r="A24" s="25">
        <f t="shared" si="0"/>
        <v>58</v>
      </c>
      <c r="B24" s="128" t="s">
        <v>460</v>
      </c>
      <c r="C24" s="1058"/>
      <c r="D24" s="1063"/>
      <c r="E24" s="25">
        <f t="shared" si="1"/>
        <v>58</v>
      </c>
    </row>
    <row r="25" spans="1:5" ht="13">
      <c r="A25" s="25">
        <f t="shared" si="0"/>
        <v>59</v>
      </c>
      <c r="B25" s="128" t="s">
        <v>461</v>
      </c>
      <c r="C25" s="1058"/>
      <c r="D25" s="1063"/>
      <c r="E25" s="25">
        <f t="shared" si="1"/>
        <v>59</v>
      </c>
    </row>
    <row r="26" spans="1:5" ht="13">
      <c r="A26" s="25">
        <f t="shared" si="0"/>
        <v>60</v>
      </c>
      <c r="B26" s="128" t="s">
        <v>462</v>
      </c>
      <c r="C26" s="1058"/>
      <c r="D26" s="1063"/>
      <c r="E26" s="25">
        <f t="shared" si="1"/>
        <v>60</v>
      </c>
    </row>
    <row r="27" spans="1:5" ht="13">
      <c r="A27" s="25">
        <f t="shared" si="0"/>
        <v>61</v>
      </c>
      <c r="B27" s="128" t="s">
        <v>463</v>
      </c>
      <c r="C27" s="1058"/>
      <c r="D27" s="1063"/>
      <c r="E27" s="25">
        <f t="shared" si="1"/>
        <v>61</v>
      </c>
    </row>
    <row r="28" spans="1:5" ht="13">
      <c r="A28" s="25">
        <f t="shared" si="0"/>
        <v>62</v>
      </c>
      <c r="B28" s="128" t="s">
        <v>464</v>
      </c>
      <c r="C28" s="1058"/>
      <c r="D28" s="1063"/>
      <c r="E28" s="25">
        <f t="shared" si="1"/>
        <v>62</v>
      </c>
    </row>
    <row r="29" spans="1:5" ht="13">
      <c r="A29" s="25">
        <f t="shared" si="0"/>
        <v>63</v>
      </c>
      <c r="B29" s="128" t="s">
        <v>465</v>
      </c>
      <c r="C29" s="1058"/>
      <c r="D29" s="1063"/>
      <c r="E29" s="25">
        <f t="shared" si="1"/>
        <v>63</v>
      </c>
    </row>
    <row r="30" spans="1:5" ht="13">
      <c r="A30" s="25">
        <f t="shared" si="0"/>
        <v>64</v>
      </c>
      <c r="B30" s="128" t="s">
        <v>466</v>
      </c>
      <c r="C30" s="1058"/>
      <c r="D30" s="1063"/>
      <c r="E30" s="25">
        <f t="shared" si="1"/>
        <v>64</v>
      </c>
    </row>
    <row r="31" spans="1:5" ht="13">
      <c r="A31" s="25">
        <f t="shared" si="0"/>
        <v>65</v>
      </c>
      <c r="B31" s="128" t="s">
        <v>467</v>
      </c>
      <c r="C31" s="1058"/>
      <c r="D31" s="1063"/>
      <c r="E31" s="25">
        <f t="shared" si="1"/>
        <v>65</v>
      </c>
    </row>
    <row r="32" spans="1:5" ht="13.5" thickBot="1">
      <c r="A32" s="25">
        <f t="shared" si="0"/>
        <v>66</v>
      </c>
      <c r="B32" s="128" t="s">
        <v>468</v>
      </c>
      <c r="C32" s="1058"/>
      <c r="D32" s="1063"/>
      <c r="E32" s="25">
        <f t="shared" si="1"/>
        <v>66</v>
      </c>
    </row>
    <row r="33" spans="1:5" ht="13">
      <c r="A33" s="25">
        <f t="shared" si="0"/>
        <v>67</v>
      </c>
      <c r="B33" s="128" t="s">
        <v>672</v>
      </c>
      <c r="C33" s="1052">
        <f>SUM(C11:C32)</f>
        <v>0</v>
      </c>
      <c r="D33" s="1052">
        <f>SUM(D11:D32)</f>
        <v>0</v>
      </c>
      <c r="E33" s="25">
        <f t="shared" si="1"/>
        <v>67</v>
      </c>
    </row>
    <row r="34" spans="1:5" ht="13">
      <c r="A34" s="130" t="s">
        <v>780</v>
      </c>
      <c r="B34" s="125" t="s">
        <v>469</v>
      </c>
      <c r="C34" s="131"/>
      <c r="D34" s="132"/>
      <c r="E34" s="130" t="s">
        <v>780</v>
      </c>
    </row>
    <row r="35" spans="1:5" ht="13">
      <c r="A35" s="25">
        <v>68</v>
      </c>
      <c r="B35" s="128" t="s">
        <v>470</v>
      </c>
      <c r="C35" s="1056">
        <v>0</v>
      </c>
      <c r="D35" s="1057">
        <v>0</v>
      </c>
      <c r="E35" s="25">
        <v>68</v>
      </c>
    </row>
    <row r="36" spans="1:5" ht="13">
      <c r="A36" s="25">
        <f>1+A35</f>
        <v>69</v>
      </c>
      <c r="B36" s="128" t="s">
        <v>471</v>
      </c>
      <c r="C36" s="1058"/>
      <c r="D36" s="1063"/>
      <c r="E36" s="25">
        <f>1+E35</f>
        <v>69</v>
      </c>
    </row>
    <row r="37" spans="1:5" ht="13">
      <c r="A37" s="25">
        <f>1+A36</f>
        <v>70</v>
      </c>
      <c r="B37" s="128" t="s">
        <v>472</v>
      </c>
      <c r="C37" s="1058"/>
      <c r="D37" s="1063"/>
      <c r="E37" s="25">
        <f>1+E36</f>
        <v>70</v>
      </c>
    </row>
    <row r="38" spans="1:5" ht="13.5" thickBot="1">
      <c r="A38" s="25">
        <f>1+A37</f>
        <v>71</v>
      </c>
      <c r="B38" s="128" t="s">
        <v>473</v>
      </c>
      <c r="C38" s="1058"/>
      <c r="D38" s="1063"/>
      <c r="E38" s="25">
        <f>1+E37</f>
        <v>71</v>
      </c>
    </row>
    <row r="39" spans="1:5" ht="13">
      <c r="A39" s="25">
        <f>1+A38</f>
        <v>72</v>
      </c>
      <c r="B39" s="128" t="s">
        <v>673</v>
      </c>
      <c r="C39" s="1052">
        <f>SUM(C35:C38)</f>
        <v>0</v>
      </c>
      <c r="D39" s="1052">
        <f>SUM(D35:D38)</f>
        <v>0</v>
      </c>
      <c r="E39" s="25">
        <f>1+E38</f>
        <v>72</v>
      </c>
    </row>
    <row r="40" spans="1:5" ht="13">
      <c r="A40" s="130" t="s">
        <v>780</v>
      </c>
      <c r="B40" s="125" t="s">
        <v>246</v>
      </c>
      <c r="C40" s="131"/>
      <c r="D40" s="132"/>
      <c r="E40" s="130" t="s">
        <v>780</v>
      </c>
    </row>
    <row r="41" spans="1:5" ht="13">
      <c r="A41" s="25">
        <v>73</v>
      </c>
      <c r="B41" s="128" t="s">
        <v>477</v>
      </c>
      <c r="C41" s="1056">
        <v>0</v>
      </c>
      <c r="D41" s="1062">
        <v>0</v>
      </c>
      <c r="E41" s="25">
        <v>73</v>
      </c>
    </row>
    <row r="42" spans="1:5" ht="13">
      <c r="A42" s="129">
        <v>74</v>
      </c>
      <c r="B42" s="128" t="s">
        <v>478</v>
      </c>
      <c r="C42" s="1058"/>
      <c r="D42" s="1063"/>
      <c r="E42" s="129">
        <v>74</v>
      </c>
    </row>
    <row r="43" spans="1:5" ht="13">
      <c r="A43" s="129">
        <v>75</v>
      </c>
      <c r="B43" s="128" t="s">
        <v>479</v>
      </c>
      <c r="C43" s="1058"/>
      <c r="D43" s="1063"/>
      <c r="E43" s="129">
        <v>75</v>
      </c>
    </row>
    <row r="44" spans="1:5" ht="13">
      <c r="A44" s="129">
        <f>1+A43</f>
        <v>76</v>
      </c>
      <c r="B44" s="128" t="s">
        <v>480</v>
      </c>
      <c r="C44" s="1058"/>
      <c r="D44" s="1063"/>
      <c r="E44" s="129">
        <f>1+E43</f>
        <v>76</v>
      </c>
    </row>
    <row r="45" spans="1:5" ht="13">
      <c r="A45" s="129">
        <f>1+A44</f>
        <v>77</v>
      </c>
      <c r="B45" s="128" t="s">
        <v>481</v>
      </c>
      <c r="C45" s="1058"/>
      <c r="D45" s="1063"/>
      <c r="E45" s="129">
        <f>1+E44</f>
        <v>77</v>
      </c>
    </row>
    <row r="46" spans="1:5" ht="13">
      <c r="A46" s="129">
        <f>1+A45</f>
        <v>78</v>
      </c>
      <c r="B46" s="128" t="s">
        <v>482</v>
      </c>
      <c r="C46" s="1058"/>
      <c r="D46" s="1063"/>
      <c r="E46" s="129">
        <f>1+E45</f>
        <v>78</v>
      </c>
    </row>
    <row r="47" spans="1:5" ht="13">
      <c r="A47" s="129">
        <v>79</v>
      </c>
      <c r="B47" s="128" t="s">
        <v>297</v>
      </c>
      <c r="C47" s="1060"/>
      <c r="D47" s="1068"/>
      <c r="E47" s="129">
        <v>79</v>
      </c>
    </row>
    <row r="48" spans="1:5" ht="13">
      <c r="A48" s="129">
        <v>80</v>
      </c>
      <c r="B48" s="128" t="s">
        <v>247</v>
      </c>
      <c r="C48" s="1058"/>
      <c r="D48" s="1059"/>
      <c r="E48" s="129">
        <v>80</v>
      </c>
    </row>
    <row r="49" spans="1:5" ht="13">
      <c r="A49" s="129">
        <v>81</v>
      </c>
      <c r="B49" s="1065" t="s">
        <v>1070</v>
      </c>
      <c r="C49" s="1058"/>
      <c r="D49" s="1059"/>
      <c r="E49" s="129">
        <v>81</v>
      </c>
    </row>
    <row r="50" spans="1:5" ht="13">
      <c r="A50" s="129">
        <v>82</v>
      </c>
      <c r="B50" s="128" t="s">
        <v>483</v>
      </c>
      <c r="C50" s="1058"/>
      <c r="D50" s="1059"/>
      <c r="E50" s="129">
        <v>82</v>
      </c>
    </row>
    <row r="51" spans="1:5" ht="13">
      <c r="A51" s="129">
        <f>1+A50</f>
        <v>83</v>
      </c>
      <c r="B51" s="1065" t="s">
        <v>1071</v>
      </c>
      <c r="C51" s="1058"/>
      <c r="D51" s="1059"/>
      <c r="E51" s="129">
        <f>1+E50</f>
        <v>83</v>
      </c>
    </row>
    <row r="52" spans="1:5" ht="13">
      <c r="A52" s="129">
        <f>1+A51</f>
        <v>84</v>
      </c>
      <c r="B52" s="128" t="s">
        <v>484</v>
      </c>
      <c r="C52" s="1058"/>
      <c r="D52" s="1059"/>
      <c r="E52" s="129">
        <f>1+E51</f>
        <v>84</v>
      </c>
    </row>
    <row r="53" spans="1:5" ht="13">
      <c r="A53" s="129">
        <f>1+A52</f>
        <v>85</v>
      </c>
      <c r="B53" s="128" t="s">
        <v>485</v>
      </c>
      <c r="C53" s="1058"/>
      <c r="D53" s="1059"/>
      <c r="E53" s="129">
        <f>1+E52</f>
        <v>85</v>
      </c>
    </row>
    <row r="54" spans="1:5" ht="13">
      <c r="A54" s="129">
        <v>86</v>
      </c>
      <c r="B54" s="128" t="s">
        <v>486</v>
      </c>
      <c r="C54" s="1058"/>
      <c r="D54" s="1059"/>
      <c r="E54" s="129">
        <v>86</v>
      </c>
    </row>
    <row r="55" spans="1:5" ht="13">
      <c r="A55" s="129">
        <v>87</v>
      </c>
      <c r="B55" s="128" t="s">
        <v>487</v>
      </c>
      <c r="C55" s="1058"/>
      <c r="D55" s="1059"/>
      <c r="E55" s="129">
        <v>87</v>
      </c>
    </row>
    <row r="56" spans="1:5" ht="13">
      <c r="A56" s="129">
        <v>88</v>
      </c>
      <c r="B56" s="128" t="s">
        <v>488</v>
      </c>
      <c r="C56" s="1069"/>
      <c r="D56" s="1070"/>
      <c r="E56" s="129">
        <v>88</v>
      </c>
    </row>
    <row r="57" spans="1:5" ht="13.5" thickBot="1">
      <c r="A57" s="136">
        <f>1+A56</f>
        <v>89</v>
      </c>
      <c r="B57" s="114" t="s">
        <v>489</v>
      </c>
      <c r="C57" s="1071"/>
      <c r="D57" s="1072"/>
      <c r="E57" s="136">
        <f>1+E56</f>
        <v>89</v>
      </c>
    </row>
    <row r="58" spans="1:5" ht="24" customHeight="1">
      <c r="A58" s="270" t="s">
        <v>653</v>
      </c>
      <c r="B58" s="351"/>
      <c r="C58" s="265"/>
      <c r="D58" s="265"/>
      <c r="E58" s="351"/>
    </row>
    <row r="59" spans="1:5" ht="13">
      <c r="A59" s="13"/>
      <c r="B59" s="13"/>
      <c r="C59" s="13"/>
      <c r="D59" s="13"/>
      <c r="E59" s="13"/>
    </row>
    <row r="60" spans="1:5" ht="13">
      <c r="A60" s="13"/>
      <c r="B60" s="13"/>
      <c r="C60" s="13"/>
      <c r="D60" s="13"/>
      <c r="E60" s="13"/>
    </row>
    <row r="61" spans="1:5" ht="13">
      <c r="A61" s="13"/>
      <c r="B61" s="13"/>
      <c r="C61" s="13"/>
      <c r="D61" s="13"/>
      <c r="E61" s="13"/>
    </row>
    <row r="62" spans="1:5" ht="13">
      <c r="A62" s="13"/>
      <c r="B62" s="15"/>
      <c r="C62" s="13"/>
      <c r="D62" s="13"/>
      <c r="E62" s="13"/>
    </row>
  </sheetData>
  <sheetProtection algorithmName="SHA-512" hashValue="/4O1+M/aSzWYUCADO/E51uFWGf2Dg9c2Urb7ruNg6nuTu+wNZcO35hRl4wYV374zuTPVzvKwq/P0Q9F1UwYcNw==" saltValue="sAKWsNWKEngkNqDY4iN5nw==" spinCount="100000" sheet="1" objects="1" scenarios="1"/>
  <printOptions horizontalCentered="1"/>
  <pageMargins left="0.81" right="0.4" top="0.5" bottom="0" header="0.33" footer="0.12"/>
  <pageSetup scale="9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ummaryRight="0"/>
    <pageSetUpPr autoPageBreaks="0"/>
  </sheetPr>
  <dimension ref="A1:L62"/>
  <sheetViews>
    <sheetView showGridLines="0" showOutlineSymbols="0" view="pageBreakPreview" topLeftCell="A11" zoomScale="60" zoomScaleNormal="90" workbookViewId="0">
      <selection activeCell="V25" sqref="V25"/>
    </sheetView>
  </sheetViews>
  <sheetFormatPr defaultColWidth="9.1796875" defaultRowHeight="13"/>
  <cols>
    <col min="1" max="1" width="5" style="69" customWidth="1"/>
    <col min="2" max="2" width="45.81640625" style="69" customWidth="1"/>
    <col min="3" max="4" width="19" style="69" customWidth="1"/>
    <col min="5" max="5" width="5" style="69" customWidth="1"/>
    <col min="6" max="16384" width="9.1796875" style="69"/>
  </cols>
  <sheetData>
    <row r="1" spans="1:5" ht="13.5">
      <c r="A1" s="1067" t="s">
        <v>1041</v>
      </c>
    </row>
    <row r="3" spans="1:5" ht="17.25" customHeight="1">
      <c r="A3" s="119" t="s">
        <v>443</v>
      </c>
      <c r="B3" s="265"/>
      <c r="C3" s="265"/>
      <c r="D3" s="265"/>
      <c r="E3" s="265"/>
    </row>
    <row r="4" spans="1:5" ht="7.5" customHeight="1" thickBot="1">
      <c r="A4" s="688"/>
      <c r="B4" s="688"/>
      <c r="C4" s="688"/>
      <c r="D4" s="688"/>
      <c r="E4" s="688"/>
    </row>
    <row r="5" spans="1:5">
      <c r="A5" s="209" t="s">
        <v>774</v>
      </c>
      <c r="B5" s="453" t="s">
        <v>36</v>
      </c>
      <c r="C5" s="209" t="s">
        <v>388</v>
      </c>
      <c r="D5" s="209" t="s">
        <v>389</v>
      </c>
      <c r="E5" s="209" t="s">
        <v>774</v>
      </c>
    </row>
    <row r="6" spans="1:5">
      <c r="A6" s="210" t="s">
        <v>775</v>
      </c>
      <c r="B6" s="855"/>
      <c r="C6" s="210" t="s">
        <v>390</v>
      </c>
      <c r="D6" s="210" t="s">
        <v>390</v>
      </c>
      <c r="E6" s="210" t="s">
        <v>775</v>
      </c>
    </row>
    <row r="7" spans="1:5" ht="13.5" thickBot="1">
      <c r="A7" s="215"/>
      <c r="B7" s="215" t="s">
        <v>776</v>
      </c>
      <c r="C7" s="215" t="s">
        <v>777</v>
      </c>
      <c r="D7" s="215" t="s">
        <v>778</v>
      </c>
      <c r="E7" s="215"/>
    </row>
    <row r="8" spans="1:5">
      <c r="A8" s="120" t="s">
        <v>780</v>
      </c>
      <c r="B8" s="137" t="s">
        <v>444</v>
      </c>
      <c r="C8" s="139"/>
      <c r="D8" s="139"/>
      <c r="E8" s="120" t="s">
        <v>780</v>
      </c>
    </row>
    <row r="9" spans="1:5">
      <c r="A9" s="124" t="s">
        <v>780</v>
      </c>
      <c r="B9" s="125" t="s">
        <v>445</v>
      </c>
      <c r="C9" s="139"/>
      <c r="D9" s="139"/>
      <c r="E9" s="124" t="s">
        <v>780</v>
      </c>
    </row>
    <row r="10" spans="1:5">
      <c r="A10" s="124" t="s">
        <v>780</v>
      </c>
      <c r="B10" s="125" t="s">
        <v>110</v>
      </c>
      <c r="C10" s="139"/>
      <c r="D10" s="139"/>
      <c r="E10" s="124" t="s">
        <v>780</v>
      </c>
    </row>
    <row r="11" spans="1:5">
      <c r="A11" s="25">
        <v>90</v>
      </c>
      <c r="B11" s="128" t="s">
        <v>490</v>
      </c>
      <c r="C11" s="1056">
        <v>0</v>
      </c>
      <c r="D11" s="1057">
        <v>0</v>
      </c>
      <c r="E11" s="25">
        <v>90</v>
      </c>
    </row>
    <row r="12" spans="1:5" ht="13.5" thickBot="1">
      <c r="A12" s="25">
        <f>1+A11</f>
        <v>91</v>
      </c>
      <c r="B12" s="1065" t="s">
        <v>1072</v>
      </c>
      <c r="C12" s="1058"/>
      <c r="D12" s="1063"/>
      <c r="E12" s="25">
        <f>1+E11</f>
        <v>91</v>
      </c>
    </row>
    <row r="13" spans="1:5">
      <c r="A13" s="25">
        <f>1+A12</f>
        <v>92</v>
      </c>
      <c r="B13" s="128" t="s">
        <v>674</v>
      </c>
      <c r="C13" s="1023">
        <f>SUM('22 '!C41:C57)+C11+C12</f>
        <v>0</v>
      </c>
      <c r="D13" s="1023">
        <f>SUM('22 '!D41:D57)+D11+D12</f>
        <v>0</v>
      </c>
      <c r="E13" s="25">
        <f>1+E12</f>
        <v>92</v>
      </c>
    </row>
    <row r="14" spans="1:5">
      <c r="A14" s="130" t="s">
        <v>780</v>
      </c>
      <c r="B14" s="125" t="s">
        <v>491</v>
      </c>
      <c r="C14" s="131"/>
      <c r="D14" s="132"/>
      <c r="E14" s="130" t="s">
        <v>780</v>
      </c>
    </row>
    <row r="15" spans="1:5">
      <c r="A15" s="25">
        <v>93</v>
      </c>
      <c r="B15" s="128" t="s">
        <v>492</v>
      </c>
      <c r="C15" s="1056">
        <v>0</v>
      </c>
      <c r="D15" s="1057">
        <v>0</v>
      </c>
      <c r="E15" s="25">
        <v>93</v>
      </c>
    </row>
    <row r="16" spans="1:5">
      <c r="A16" s="25">
        <f t="shared" ref="A16:A36" si="0">1+A15</f>
        <v>94</v>
      </c>
      <c r="B16" s="128" t="s">
        <v>493</v>
      </c>
      <c r="C16" s="1058"/>
      <c r="D16" s="1059"/>
      <c r="E16" s="25">
        <f t="shared" ref="E16:E36" si="1">1+E15</f>
        <v>94</v>
      </c>
    </row>
    <row r="17" spans="1:12">
      <c r="A17" s="25">
        <f t="shared" si="0"/>
        <v>95</v>
      </c>
      <c r="B17" s="128" t="s">
        <v>494</v>
      </c>
      <c r="C17" s="1058"/>
      <c r="D17" s="1059"/>
      <c r="E17" s="25">
        <f t="shared" si="1"/>
        <v>95</v>
      </c>
      <c r="L17" s="1051"/>
    </row>
    <row r="18" spans="1:12">
      <c r="A18" s="25">
        <f t="shared" si="0"/>
        <v>96</v>
      </c>
      <c r="B18" s="128" t="s">
        <v>495</v>
      </c>
      <c r="C18" s="1058"/>
      <c r="D18" s="1059"/>
      <c r="E18" s="25">
        <f t="shared" si="1"/>
        <v>96</v>
      </c>
    </row>
    <row r="19" spans="1:12">
      <c r="A19" s="25">
        <f t="shared" si="0"/>
        <v>97</v>
      </c>
      <c r="B19" s="128" t="s">
        <v>496</v>
      </c>
      <c r="C19" s="1058"/>
      <c r="D19" s="1059"/>
      <c r="E19" s="25">
        <f t="shared" si="1"/>
        <v>97</v>
      </c>
    </row>
    <row r="20" spans="1:12">
      <c r="A20" s="25">
        <f t="shared" si="0"/>
        <v>98</v>
      </c>
      <c r="B20" s="128" t="s">
        <v>497</v>
      </c>
      <c r="C20" s="1058"/>
      <c r="D20" s="1059"/>
      <c r="E20" s="25">
        <f t="shared" si="1"/>
        <v>98</v>
      </c>
    </row>
    <row r="21" spans="1:12">
      <c r="A21" s="25">
        <f t="shared" si="0"/>
        <v>99</v>
      </c>
      <c r="B21" s="128" t="s">
        <v>913</v>
      </c>
      <c r="C21" s="1058"/>
      <c r="D21" s="1059"/>
      <c r="E21" s="25">
        <f t="shared" si="1"/>
        <v>99</v>
      </c>
    </row>
    <row r="22" spans="1:12">
      <c r="A22" s="25">
        <f t="shared" si="0"/>
        <v>100</v>
      </c>
      <c r="B22" s="128" t="s">
        <v>498</v>
      </c>
      <c r="C22" s="1058"/>
      <c r="D22" s="1059"/>
      <c r="E22" s="25">
        <f t="shared" si="1"/>
        <v>100</v>
      </c>
    </row>
    <row r="23" spans="1:12">
      <c r="A23" s="25">
        <f t="shared" si="0"/>
        <v>101</v>
      </c>
      <c r="B23" s="128" t="s">
        <v>499</v>
      </c>
      <c r="C23" s="1058"/>
      <c r="D23" s="1059"/>
      <c r="E23" s="25">
        <f t="shared" si="1"/>
        <v>101</v>
      </c>
    </row>
    <row r="24" spans="1:12">
      <c r="A24" s="25">
        <f t="shared" si="0"/>
        <v>102</v>
      </c>
      <c r="B24" s="1065" t="s">
        <v>1073</v>
      </c>
      <c r="C24" s="1058"/>
      <c r="D24" s="1059"/>
      <c r="E24" s="25">
        <f t="shared" si="1"/>
        <v>102</v>
      </c>
    </row>
    <row r="25" spans="1:12">
      <c r="A25" s="25">
        <f t="shared" si="0"/>
        <v>103</v>
      </c>
      <c r="B25" s="1065" t="s">
        <v>1074</v>
      </c>
      <c r="C25" s="1058"/>
      <c r="D25" s="1059"/>
      <c r="E25" s="25">
        <f t="shared" si="1"/>
        <v>103</v>
      </c>
    </row>
    <row r="26" spans="1:12">
      <c r="A26" s="25">
        <f t="shared" si="0"/>
        <v>104</v>
      </c>
      <c r="B26" s="128" t="s">
        <v>500</v>
      </c>
      <c r="C26" s="1058"/>
      <c r="D26" s="1059"/>
      <c r="E26" s="25">
        <f t="shared" si="1"/>
        <v>104</v>
      </c>
    </row>
    <row r="27" spans="1:12">
      <c r="A27" s="25">
        <f t="shared" si="0"/>
        <v>105</v>
      </c>
      <c r="B27" s="128" t="s">
        <v>501</v>
      </c>
      <c r="C27" s="1058"/>
      <c r="D27" s="1059"/>
      <c r="E27" s="25">
        <f t="shared" si="1"/>
        <v>105</v>
      </c>
    </row>
    <row r="28" spans="1:12">
      <c r="A28" s="25">
        <f t="shared" si="0"/>
        <v>106</v>
      </c>
      <c r="B28" s="128" t="s">
        <v>502</v>
      </c>
      <c r="C28" s="1058"/>
      <c r="D28" s="1059"/>
      <c r="E28" s="25">
        <f t="shared" si="1"/>
        <v>106</v>
      </c>
    </row>
    <row r="29" spans="1:12">
      <c r="A29" s="25">
        <f t="shared" si="0"/>
        <v>107</v>
      </c>
      <c r="B29" s="128" t="s">
        <v>503</v>
      </c>
      <c r="C29" s="1058"/>
      <c r="D29" s="1059"/>
      <c r="E29" s="25">
        <f t="shared" si="1"/>
        <v>107</v>
      </c>
    </row>
    <row r="30" spans="1:12">
      <c r="A30" s="25">
        <f t="shared" si="0"/>
        <v>108</v>
      </c>
      <c r="B30" s="128" t="s">
        <v>504</v>
      </c>
      <c r="C30" s="1058"/>
      <c r="D30" s="1059"/>
      <c r="E30" s="25">
        <f t="shared" si="1"/>
        <v>108</v>
      </c>
    </row>
    <row r="31" spans="1:12">
      <c r="A31" s="25">
        <f t="shared" si="0"/>
        <v>109</v>
      </c>
      <c r="B31" s="128" t="s">
        <v>505</v>
      </c>
      <c r="C31" s="1058"/>
      <c r="D31" s="1059"/>
      <c r="E31" s="25">
        <f t="shared" si="1"/>
        <v>109</v>
      </c>
    </row>
    <row r="32" spans="1:12">
      <c r="A32" s="25">
        <f t="shared" si="0"/>
        <v>110</v>
      </c>
      <c r="B32" s="128" t="s">
        <v>506</v>
      </c>
      <c r="C32" s="1058"/>
      <c r="D32" s="1059"/>
      <c r="E32" s="25">
        <f t="shared" si="1"/>
        <v>110</v>
      </c>
    </row>
    <row r="33" spans="1:5">
      <c r="A33" s="25">
        <f t="shared" si="0"/>
        <v>111</v>
      </c>
      <c r="B33" s="128" t="s">
        <v>507</v>
      </c>
      <c r="C33" s="1058"/>
      <c r="D33" s="1059"/>
      <c r="E33" s="25">
        <f t="shared" si="1"/>
        <v>111</v>
      </c>
    </row>
    <row r="34" spans="1:5">
      <c r="A34" s="25">
        <f t="shared" si="0"/>
        <v>112</v>
      </c>
      <c r="B34" s="128" t="s">
        <v>508</v>
      </c>
      <c r="C34" s="1058"/>
      <c r="D34" s="1059"/>
      <c r="E34" s="25">
        <f t="shared" si="1"/>
        <v>112</v>
      </c>
    </row>
    <row r="35" spans="1:5" ht="13.5" thickBot="1">
      <c r="A35" s="25">
        <f t="shared" si="0"/>
        <v>113</v>
      </c>
      <c r="B35" s="128" t="s">
        <v>509</v>
      </c>
      <c r="C35" s="1058"/>
      <c r="D35" s="1059"/>
      <c r="E35" s="25">
        <f t="shared" si="1"/>
        <v>113</v>
      </c>
    </row>
    <row r="36" spans="1:5">
      <c r="A36" s="25">
        <f t="shared" si="0"/>
        <v>114</v>
      </c>
      <c r="B36" s="128" t="s">
        <v>1016</v>
      </c>
      <c r="C36" s="1023">
        <f>SUM(C15:C35)</f>
        <v>0</v>
      </c>
      <c r="D36" s="1023">
        <f>SUM(D15:D35)</f>
        <v>0</v>
      </c>
      <c r="E36" s="25">
        <f t="shared" si="1"/>
        <v>114</v>
      </c>
    </row>
    <row r="37" spans="1:5">
      <c r="A37" s="130" t="s">
        <v>780</v>
      </c>
      <c r="B37" s="125" t="s">
        <v>510</v>
      </c>
      <c r="C37" s="131"/>
      <c r="D37" s="132"/>
      <c r="E37" s="130" t="s">
        <v>780</v>
      </c>
    </row>
    <row r="38" spans="1:5">
      <c r="A38" s="25">
        <v>115</v>
      </c>
      <c r="B38" s="128" t="s">
        <v>511</v>
      </c>
      <c r="C38" s="1056">
        <v>0</v>
      </c>
      <c r="D38" s="1057">
        <v>0</v>
      </c>
      <c r="E38" s="25">
        <v>115</v>
      </c>
    </row>
    <row r="39" spans="1:5">
      <c r="A39" s="25">
        <f t="shared" ref="A39:A53" si="2">1+A38</f>
        <v>116</v>
      </c>
      <c r="B39" s="128" t="s">
        <v>512</v>
      </c>
      <c r="C39" s="1058"/>
      <c r="D39" s="1059"/>
      <c r="E39" s="25">
        <f t="shared" ref="E39:E53" si="3">1+E38</f>
        <v>116</v>
      </c>
    </row>
    <row r="40" spans="1:5">
      <c r="A40" s="25">
        <f t="shared" si="2"/>
        <v>117</v>
      </c>
      <c r="B40" s="128" t="s">
        <v>513</v>
      </c>
      <c r="C40" s="1058"/>
      <c r="D40" s="1059"/>
      <c r="E40" s="25">
        <f t="shared" si="3"/>
        <v>117</v>
      </c>
    </row>
    <row r="41" spans="1:5">
      <c r="A41" s="25">
        <f t="shared" si="2"/>
        <v>118</v>
      </c>
      <c r="B41" s="128" t="s">
        <v>514</v>
      </c>
      <c r="C41" s="1058"/>
      <c r="D41" s="1059"/>
      <c r="E41" s="25">
        <f t="shared" si="3"/>
        <v>118</v>
      </c>
    </row>
    <row r="42" spans="1:5">
      <c r="A42" s="25">
        <f t="shared" si="2"/>
        <v>119</v>
      </c>
      <c r="B42" s="128" t="s">
        <v>515</v>
      </c>
      <c r="C42" s="1058"/>
      <c r="D42" s="1059"/>
      <c r="E42" s="25">
        <f t="shared" si="3"/>
        <v>119</v>
      </c>
    </row>
    <row r="43" spans="1:5">
      <c r="A43" s="25">
        <f t="shared" si="2"/>
        <v>120</v>
      </c>
      <c r="B43" s="1065" t="s">
        <v>1075</v>
      </c>
      <c r="C43" s="1058"/>
      <c r="D43" s="1059"/>
      <c r="E43" s="25">
        <f t="shared" si="3"/>
        <v>120</v>
      </c>
    </row>
    <row r="44" spans="1:5">
      <c r="A44" s="129">
        <f t="shared" si="2"/>
        <v>121</v>
      </c>
      <c r="B44" s="128" t="s">
        <v>516</v>
      </c>
      <c r="C44" s="1058"/>
      <c r="D44" s="1059"/>
      <c r="E44" s="129">
        <f t="shared" si="3"/>
        <v>121</v>
      </c>
    </row>
    <row r="45" spans="1:5">
      <c r="A45" s="129">
        <f t="shared" si="2"/>
        <v>122</v>
      </c>
      <c r="B45" s="128" t="s">
        <v>517</v>
      </c>
      <c r="C45" s="1058"/>
      <c r="D45" s="1059"/>
      <c r="E45" s="129">
        <f t="shared" si="3"/>
        <v>122</v>
      </c>
    </row>
    <row r="46" spans="1:5">
      <c r="A46" s="129">
        <f t="shared" si="2"/>
        <v>123</v>
      </c>
      <c r="B46" s="128" t="s">
        <v>518</v>
      </c>
      <c r="C46" s="1058"/>
      <c r="D46" s="1059"/>
      <c r="E46" s="129">
        <f t="shared" si="3"/>
        <v>123</v>
      </c>
    </row>
    <row r="47" spans="1:5">
      <c r="A47" s="129">
        <f t="shared" si="2"/>
        <v>124</v>
      </c>
      <c r="B47" s="128" t="s">
        <v>519</v>
      </c>
      <c r="C47" s="1058"/>
      <c r="D47" s="1059"/>
      <c r="E47" s="129">
        <f t="shared" si="3"/>
        <v>124</v>
      </c>
    </row>
    <row r="48" spans="1:5">
      <c r="A48" s="129">
        <f t="shared" si="2"/>
        <v>125</v>
      </c>
      <c r="B48" s="128" t="s">
        <v>520</v>
      </c>
      <c r="C48" s="1058"/>
      <c r="D48" s="1059"/>
      <c r="E48" s="129">
        <f t="shared" si="3"/>
        <v>125</v>
      </c>
    </row>
    <row r="49" spans="1:5">
      <c r="A49" s="129">
        <f t="shared" si="2"/>
        <v>126</v>
      </c>
      <c r="B49" s="128" t="s">
        <v>521</v>
      </c>
      <c r="C49" s="1058"/>
      <c r="D49" s="1059"/>
      <c r="E49" s="129">
        <f t="shared" si="3"/>
        <v>126</v>
      </c>
    </row>
    <row r="50" spans="1:5">
      <c r="A50" s="129">
        <f t="shared" si="2"/>
        <v>127</v>
      </c>
      <c r="B50" s="128" t="s">
        <v>33</v>
      </c>
      <c r="C50" s="1058"/>
      <c r="D50" s="1059"/>
      <c r="E50" s="129">
        <f t="shared" si="3"/>
        <v>127</v>
      </c>
    </row>
    <row r="51" spans="1:5">
      <c r="A51" s="129">
        <f t="shared" si="2"/>
        <v>128</v>
      </c>
      <c r="B51" s="128" t="s">
        <v>522</v>
      </c>
      <c r="C51" s="1058"/>
      <c r="D51" s="1059"/>
      <c r="E51" s="129">
        <f t="shared" si="3"/>
        <v>128</v>
      </c>
    </row>
    <row r="52" spans="1:5" ht="13.5" thickBot="1">
      <c r="A52" s="129">
        <f t="shared" si="2"/>
        <v>129</v>
      </c>
      <c r="B52" s="128" t="s">
        <v>523</v>
      </c>
      <c r="C52" s="1058"/>
      <c r="D52" s="1059"/>
      <c r="E52" s="129">
        <f t="shared" si="3"/>
        <v>129</v>
      </c>
    </row>
    <row r="53" spans="1:5">
      <c r="A53" s="25">
        <f t="shared" si="2"/>
        <v>130</v>
      </c>
      <c r="B53" s="128" t="s">
        <v>675</v>
      </c>
      <c r="C53" s="1023">
        <f>SUM(C38:C52)</f>
        <v>0</v>
      </c>
      <c r="D53" s="1023">
        <f>SUM(D38:D52)</f>
        <v>0</v>
      </c>
      <c r="E53" s="25">
        <f t="shared" si="3"/>
        <v>130</v>
      </c>
    </row>
    <row r="54" spans="1:5">
      <c r="A54" s="130"/>
      <c r="B54" s="125" t="s">
        <v>524</v>
      </c>
      <c r="C54" s="131"/>
      <c r="D54" s="132"/>
      <c r="E54" s="130"/>
    </row>
    <row r="55" spans="1:5">
      <c r="A55" s="129">
        <v>131</v>
      </c>
      <c r="B55" s="128" t="s">
        <v>525</v>
      </c>
      <c r="C55" s="1056">
        <v>0</v>
      </c>
      <c r="D55" s="1057">
        <v>0</v>
      </c>
      <c r="E55" s="129">
        <v>131</v>
      </c>
    </row>
    <row r="56" spans="1:5" ht="13.5" thickBot="1">
      <c r="A56" s="129">
        <v>132</v>
      </c>
      <c r="B56" s="128" t="s">
        <v>526</v>
      </c>
      <c r="C56" s="1073"/>
      <c r="D56" s="1074"/>
      <c r="E56" s="129">
        <v>132</v>
      </c>
    </row>
    <row r="57" spans="1:5" ht="13.5" thickBot="1">
      <c r="A57" s="136">
        <v>133</v>
      </c>
      <c r="B57" s="114" t="s">
        <v>676</v>
      </c>
      <c r="C57" s="1050">
        <f>SUM(C55:C56)</f>
        <v>0</v>
      </c>
      <c r="D57" s="1050">
        <f>SUM(D55:D56)</f>
        <v>0</v>
      </c>
      <c r="E57" s="136">
        <v>133</v>
      </c>
    </row>
    <row r="58" spans="1:5" ht="17.5">
      <c r="A58" s="270" t="s">
        <v>783</v>
      </c>
      <c r="B58" s="351"/>
      <c r="C58" s="351"/>
      <c r="D58" s="265"/>
      <c r="E58" s="351"/>
    </row>
    <row r="62" spans="1:5">
      <c r="B62" s="15"/>
    </row>
  </sheetData>
  <sheetProtection algorithmName="SHA-512" hashValue="zWFMBw980hfyTaT6xeWNzmuSexWQXwFpptSdQSHH/1pEj05Rwy48IMtLvmqgjmGgA7DGYWOemdG21Yn35Y0+rg==" saltValue="ecQm8woA3KUR5qRyP1Ucog==" spinCount="100000" sheet="1" objects="1" scenarios="1"/>
  <printOptions horizontalCentered="1"/>
  <pageMargins left="0.81" right="0.4" top="0.5" bottom="0" header="0.33" footer="0.12"/>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autoPageBreaks="0"/>
  </sheetPr>
  <dimension ref="A1:H40"/>
  <sheetViews>
    <sheetView showGridLines="0" showOutlineSymbols="0" view="pageBreakPreview" zoomScale="60" zoomScaleNormal="90" workbookViewId="0">
      <selection activeCell="V25" sqref="V25"/>
    </sheetView>
  </sheetViews>
  <sheetFormatPr defaultColWidth="9.1796875" defaultRowHeight="12.5"/>
  <cols>
    <col min="1" max="1" width="98.1796875" style="4" customWidth="1"/>
    <col min="2" max="16384" width="9.1796875" style="4"/>
  </cols>
  <sheetData>
    <row r="1" spans="1:8" ht="25">
      <c r="A1" s="911"/>
    </row>
    <row r="2" spans="1:8" ht="25">
      <c r="A2" s="911"/>
    </row>
    <row r="3" spans="1:8" ht="25">
      <c r="A3" s="911"/>
    </row>
    <row r="4" spans="1:8" ht="50">
      <c r="A4" s="910" t="s">
        <v>947</v>
      </c>
    </row>
    <row r="5" spans="1:8" ht="25">
      <c r="A5" s="912"/>
    </row>
    <row r="6" spans="1:8" ht="25">
      <c r="A6" s="911"/>
    </row>
    <row r="7" spans="1:8" ht="25">
      <c r="A7" s="911"/>
    </row>
    <row r="8" spans="1:8" ht="25">
      <c r="A8" s="911"/>
    </row>
    <row r="9" spans="1:8" ht="25">
      <c r="A9" s="1007" t="s">
        <v>298</v>
      </c>
    </row>
    <row r="10" spans="1:8" ht="30" customHeight="1">
      <c r="A10" s="1007" t="s">
        <v>1038</v>
      </c>
    </row>
    <row r="11" spans="1:8" ht="30" customHeight="1">
      <c r="A11" s="1007" t="s">
        <v>1121</v>
      </c>
    </row>
    <row r="12" spans="1:8" ht="15">
      <c r="A12" s="904"/>
      <c r="H12" s="1017"/>
    </row>
    <row r="13" spans="1:8">
      <c r="A13" s="903"/>
      <c r="H13" s="1017"/>
    </row>
    <row r="14" spans="1:8">
      <c r="A14" s="903"/>
    </row>
    <row r="15" spans="1:8">
      <c r="A15" s="903"/>
    </row>
    <row r="16" spans="1:8">
      <c r="A16" s="903"/>
    </row>
    <row r="17" spans="1:1">
      <c r="A17" s="903"/>
    </row>
    <row r="18" spans="1:1">
      <c r="A18" s="903"/>
    </row>
    <row r="19" spans="1:1">
      <c r="A19" s="903"/>
    </row>
    <row r="20" spans="1:1" ht="14">
      <c r="A20" s="905"/>
    </row>
    <row r="21" spans="1:1">
      <c r="A21" s="903"/>
    </row>
    <row r="22" spans="1:1">
      <c r="A22" s="903"/>
    </row>
    <row r="23" spans="1:1">
      <c r="A23" s="903"/>
    </row>
    <row r="24" spans="1:1">
      <c r="A24" s="903"/>
    </row>
    <row r="25" spans="1:1">
      <c r="A25" s="903"/>
    </row>
    <row r="26" spans="1:1">
      <c r="A26" s="903"/>
    </row>
    <row r="27" spans="1:1">
      <c r="A27" s="903"/>
    </row>
    <row r="28" spans="1:1" ht="15.75" customHeight="1">
      <c r="A28" s="906" t="s">
        <v>926</v>
      </c>
    </row>
    <row r="29" spans="1:1" ht="15.75" customHeight="1">
      <c r="A29" s="906" t="s">
        <v>705</v>
      </c>
    </row>
    <row r="30" spans="1:1" ht="15.75" customHeight="1">
      <c r="A30" s="906" t="s">
        <v>706</v>
      </c>
    </row>
    <row r="31" spans="1:1" ht="15.75" customHeight="1">
      <c r="A31" s="906" t="s">
        <v>1022</v>
      </c>
    </row>
    <row r="32" spans="1:1" ht="15.75" customHeight="1">
      <c r="A32" s="903"/>
    </row>
    <row r="33" spans="1:1" ht="15.75" customHeight="1">
      <c r="A33" s="594" t="s">
        <v>990</v>
      </c>
    </row>
    <row r="34" spans="1:1" ht="15.75" customHeight="1">
      <c r="A34" s="907" t="s">
        <v>944</v>
      </c>
    </row>
    <row r="35" spans="1:1" ht="15.75" customHeight="1">
      <c r="A35" s="594" t="s">
        <v>945</v>
      </c>
    </row>
    <row r="36" spans="1:1" ht="15.75" customHeight="1">
      <c r="A36" s="594" t="s">
        <v>946</v>
      </c>
    </row>
    <row r="37" spans="1:1" ht="15.75" customHeight="1">
      <c r="A37" s="908" t="s">
        <v>707</v>
      </c>
    </row>
    <row r="38" spans="1:1" ht="15.75" customHeight="1">
      <c r="A38" s="903"/>
    </row>
    <row r="39" spans="1:1">
      <c r="A39" s="903"/>
    </row>
    <row r="40" spans="1:1" ht="17.5">
      <c r="A40" s="909" t="s">
        <v>634</v>
      </c>
    </row>
  </sheetData>
  <sheetProtection algorithmName="SHA-512" hashValue="VPJRpAAvL+8Sj23SnBSWc8zgzu9bx0IiqYINe1zT+psgbckErlpMBZ5AaIPPJfNJw9TPPNrghNewD4RzXetZWw==" saltValue="KJ0FsXPSDs1vYmbvWLPWhg==" spinCount="100000" sheet="1" objects="1" scenarios="1"/>
  <printOptions horizontalCentered="1"/>
  <pageMargins left="0.81" right="0.4" top="0.5" bottom="0" header="0.33" footer="0.12"/>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ummaryRight="0"/>
    <pageSetUpPr autoPageBreaks="0"/>
  </sheetPr>
  <dimension ref="A1:E61"/>
  <sheetViews>
    <sheetView showGridLines="0" showOutlineSymbols="0" view="pageBreakPreview" topLeftCell="A9" zoomScale="60" zoomScaleNormal="90" workbookViewId="0">
      <selection activeCell="V25" sqref="V25"/>
    </sheetView>
  </sheetViews>
  <sheetFormatPr defaultColWidth="9.1796875" defaultRowHeight="12.5"/>
  <cols>
    <col min="1" max="1" width="5" style="12" customWidth="1"/>
    <col min="2" max="2" width="45.81640625" style="12" customWidth="1"/>
    <col min="3" max="4" width="19" style="12" customWidth="1"/>
    <col min="5" max="5" width="5" style="12" customWidth="1"/>
    <col min="6" max="16384" width="9.1796875" style="12"/>
  </cols>
  <sheetData>
    <row r="1" spans="1:5" ht="13.5">
      <c r="A1" s="1067" t="s">
        <v>1041</v>
      </c>
    </row>
    <row r="2" spans="1:5" ht="11.25" customHeight="1"/>
    <row r="3" spans="1:5" ht="18.75" customHeight="1">
      <c r="A3" s="119" t="s">
        <v>443</v>
      </c>
      <c r="B3" s="141"/>
      <c r="C3" s="619"/>
      <c r="D3" s="619"/>
      <c r="E3" s="619"/>
    </row>
    <row r="4" spans="1:5" ht="9" customHeight="1" thickBot="1">
      <c r="A4" s="140"/>
      <c r="B4" s="140"/>
      <c r="C4" s="140"/>
      <c r="D4" s="140"/>
      <c r="E4" s="140"/>
    </row>
    <row r="5" spans="1:5" ht="13">
      <c r="A5" s="209" t="s">
        <v>774</v>
      </c>
      <c r="B5" s="861" t="s">
        <v>36</v>
      </c>
      <c r="C5" s="209" t="s">
        <v>388</v>
      </c>
      <c r="D5" s="209" t="s">
        <v>389</v>
      </c>
      <c r="E5" s="209" t="s">
        <v>774</v>
      </c>
    </row>
    <row r="6" spans="1:5" ht="13">
      <c r="A6" s="210" t="s">
        <v>775</v>
      </c>
      <c r="B6" s="862"/>
      <c r="C6" s="210" t="s">
        <v>390</v>
      </c>
      <c r="D6" s="210" t="s">
        <v>390</v>
      </c>
      <c r="E6" s="210" t="s">
        <v>775</v>
      </c>
    </row>
    <row r="7" spans="1:5" ht="13.5" thickBot="1">
      <c r="A7" s="215"/>
      <c r="B7" s="213" t="s">
        <v>776</v>
      </c>
      <c r="C7" s="215" t="s">
        <v>777</v>
      </c>
      <c r="D7" s="215" t="s">
        <v>778</v>
      </c>
      <c r="E7" s="215"/>
    </row>
    <row r="8" spans="1:5" ht="13">
      <c r="A8" s="120" t="s">
        <v>780</v>
      </c>
      <c r="B8" s="121" t="s">
        <v>444</v>
      </c>
      <c r="C8" s="123"/>
      <c r="D8" s="123"/>
      <c r="E8" s="120" t="s">
        <v>780</v>
      </c>
    </row>
    <row r="9" spans="1:5" ht="13">
      <c r="A9" s="124" t="s">
        <v>780</v>
      </c>
      <c r="B9" s="125" t="s">
        <v>445</v>
      </c>
      <c r="C9" s="139"/>
      <c r="D9" s="139"/>
      <c r="E9" s="124" t="s">
        <v>780</v>
      </c>
    </row>
    <row r="10" spans="1:5" ht="13">
      <c r="A10" s="124" t="s">
        <v>780</v>
      </c>
      <c r="B10" s="125" t="s">
        <v>527</v>
      </c>
      <c r="C10" s="139"/>
      <c r="D10" s="139"/>
      <c r="E10" s="124" t="s">
        <v>780</v>
      </c>
    </row>
    <row r="11" spans="1:5" ht="13">
      <c r="A11" s="25">
        <v>134</v>
      </c>
      <c r="B11" s="128" t="s">
        <v>528</v>
      </c>
      <c r="C11" s="1056">
        <v>0</v>
      </c>
      <c r="D11" s="1057">
        <v>0</v>
      </c>
      <c r="E11" s="25">
        <v>134</v>
      </c>
    </row>
    <row r="12" spans="1:5" ht="13">
      <c r="A12" s="25">
        <f t="shared" ref="A12:A22" si="0">1+A11</f>
        <v>135</v>
      </c>
      <c r="B12" s="128" t="s">
        <v>529</v>
      </c>
      <c r="C12" s="1058"/>
      <c r="D12" s="1059"/>
      <c r="E12" s="25">
        <f t="shared" ref="E12:E22" si="1">1+E11</f>
        <v>135</v>
      </c>
    </row>
    <row r="13" spans="1:5" ht="13">
      <c r="A13" s="25">
        <f t="shared" si="0"/>
        <v>136</v>
      </c>
      <c r="B13" s="128" t="s">
        <v>530</v>
      </c>
      <c r="C13" s="1058"/>
      <c r="D13" s="1059"/>
      <c r="E13" s="25">
        <f t="shared" si="1"/>
        <v>136</v>
      </c>
    </row>
    <row r="14" spans="1:5" ht="13">
      <c r="A14" s="25">
        <f t="shared" si="0"/>
        <v>137</v>
      </c>
      <c r="B14" s="128" t="s">
        <v>531</v>
      </c>
      <c r="C14" s="1058"/>
      <c r="D14" s="1059"/>
      <c r="E14" s="25">
        <f t="shared" si="1"/>
        <v>137</v>
      </c>
    </row>
    <row r="15" spans="1:5" ht="13">
      <c r="A15" s="25">
        <f t="shared" si="0"/>
        <v>138</v>
      </c>
      <c r="B15" s="128" t="s">
        <v>532</v>
      </c>
      <c r="C15" s="1058"/>
      <c r="D15" s="1059"/>
      <c r="E15" s="25">
        <f t="shared" si="1"/>
        <v>138</v>
      </c>
    </row>
    <row r="16" spans="1:5" ht="13">
      <c r="A16" s="25">
        <f t="shared" si="0"/>
        <v>139</v>
      </c>
      <c r="B16" s="128" t="s">
        <v>533</v>
      </c>
      <c r="C16" s="1058"/>
      <c r="D16" s="1059"/>
      <c r="E16" s="25">
        <f t="shared" si="1"/>
        <v>139</v>
      </c>
    </row>
    <row r="17" spans="1:5" ht="13">
      <c r="A17" s="25">
        <f t="shared" si="0"/>
        <v>140</v>
      </c>
      <c r="B17" s="128" t="s">
        <v>534</v>
      </c>
      <c r="C17" s="1058"/>
      <c r="D17" s="1059"/>
      <c r="E17" s="25">
        <f t="shared" si="1"/>
        <v>140</v>
      </c>
    </row>
    <row r="18" spans="1:5" ht="13">
      <c r="A18" s="25">
        <f t="shared" si="0"/>
        <v>141</v>
      </c>
      <c r="B18" s="128" t="s">
        <v>958</v>
      </c>
      <c r="C18" s="1058"/>
      <c r="D18" s="1059"/>
      <c r="E18" s="25">
        <f t="shared" si="1"/>
        <v>141</v>
      </c>
    </row>
    <row r="19" spans="1:5" ht="13">
      <c r="A19" s="25">
        <f t="shared" si="0"/>
        <v>142</v>
      </c>
      <c r="B19" s="128" t="s">
        <v>535</v>
      </c>
      <c r="C19" s="1058"/>
      <c r="D19" s="1059"/>
      <c r="E19" s="25">
        <f t="shared" si="1"/>
        <v>142</v>
      </c>
    </row>
    <row r="20" spans="1:5" ht="13">
      <c r="A20" s="25">
        <f t="shared" si="0"/>
        <v>143</v>
      </c>
      <c r="B20" s="1065" t="s">
        <v>1078</v>
      </c>
      <c r="C20" s="1058"/>
      <c r="D20" s="1059"/>
      <c r="E20" s="25">
        <f t="shared" si="1"/>
        <v>143</v>
      </c>
    </row>
    <row r="21" spans="1:5" ht="13">
      <c r="A21" s="25">
        <f t="shared" si="0"/>
        <v>144</v>
      </c>
      <c r="B21" s="128" t="s">
        <v>536</v>
      </c>
      <c r="C21" s="1058"/>
      <c r="D21" s="1059"/>
      <c r="E21" s="25">
        <f t="shared" si="1"/>
        <v>144</v>
      </c>
    </row>
    <row r="22" spans="1:5" ht="13.5" thickBot="1">
      <c r="A22" s="25">
        <f t="shared" si="0"/>
        <v>145</v>
      </c>
      <c r="B22" s="128" t="s">
        <v>537</v>
      </c>
      <c r="C22" s="1058"/>
      <c r="D22" s="1059"/>
      <c r="E22" s="25">
        <f t="shared" si="1"/>
        <v>145</v>
      </c>
    </row>
    <row r="23" spans="1:5" ht="13">
      <c r="A23" s="25">
        <v>146</v>
      </c>
      <c r="B23" s="128" t="s">
        <v>677</v>
      </c>
      <c r="C23" s="1023">
        <f>SUM(C11:C22)</f>
        <v>0</v>
      </c>
      <c r="D23" s="1023">
        <f>SUM(D11:D22)</f>
        <v>0</v>
      </c>
      <c r="E23" s="25">
        <v>146</v>
      </c>
    </row>
    <row r="24" spans="1:5" ht="13">
      <c r="A24" s="130" t="s">
        <v>780</v>
      </c>
      <c r="B24" s="125" t="s">
        <v>538</v>
      </c>
      <c r="C24" s="131"/>
      <c r="D24" s="132"/>
      <c r="E24" s="130" t="s">
        <v>780</v>
      </c>
    </row>
    <row r="25" spans="1:5" ht="13">
      <c r="A25" s="25">
        <v>147</v>
      </c>
      <c r="B25" s="128" t="s">
        <v>539</v>
      </c>
      <c r="C25" s="1056">
        <v>0</v>
      </c>
      <c r="D25" s="1057">
        <v>0</v>
      </c>
      <c r="E25" s="25">
        <v>147</v>
      </c>
    </row>
    <row r="26" spans="1:5" ht="13">
      <c r="A26" s="25">
        <f t="shared" ref="A26:A47" si="2">1+A25</f>
        <v>148</v>
      </c>
      <c r="B26" s="128" t="s">
        <v>540</v>
      </c>
      <c r="C26" s="1058"/>
      <c r="D26" s="1059"/>
      <c r="E26" s="25">
        <f t="shared" ref="E26:E47" si="3">1+E25</f>
        <v>148</v>
      </c>
    </row>
    <row r="27" spans="1:5" ht="13">
      <c r="A27" s="25">
        <f t="shared" si="2"/>
        <v>149</v>
      </c>
      <c r="B27" s="128" t="s">
        <v>541</v>
      </c>
      <c r="C27" s="1058"/>
      <c r="D27" s="1059"/>
      <c r="E27" s="25">
        <f t="shared" si="3"/>
        <v>149</v>
      </c>
    </row>
    <row r="28" spans="1:5" ht="13">
      <c r="A28" s="25">
        <f t="shared" si="2"/>
        <v>150</v>
      </c>
      <c r="B28" s="128" t="s">
        <v>542</v>
      </c>
      <c r="C28" s="1058"/>
      <c r="D28" s="1059"/>
      <c r="E28" s="25">
        <f t="shared" si="3"/>
        <v>150</v>
      </c>
    </row>
    <row r="29" spans="1:5" ht="13">
      <c r="A29" s="25">
        <f t="shared" si="2"/>
        <v>151</v>
      </c>
      <c r="B29" s="128" t="s">
        <v>543</v>
      </c>
      <c r="C29" s="1058"/>
      <c r="D29" s="1059"/>
      <c r="E29" s="25">
        <f t="shared" si="3"/>
        <v>151</v>
      </c>
    </row>
    <row r="30" spans="1:5" ht="13">
      <c r="A30" s="25">
        <f t="shared" si="2"/>
        <v>152</v>
      </c>
      <c r="B30" s="128" t="s">
        <v>957</v>
      </c>
      <c r="C30" s="1058"/>
      <c r="D30" s="1059"/>
      <c r="E30" s="25">
        <f t="shared" si="3"/>
        <v>152</v>
      </c>
    </row>
    <row r="31" spans="1:5" ht="13">
      <c r="A31" s="25">
        <f t="shared" si="2"/>
        <v>153</v>
      </c>
      <c r="B31" s="128" t="s">
        <v>956</v>
      </c>
      <c r="C31" s="1058"/>
      <c r="D31" s="1059"/>
      <c r="E31" s="25">
        <f t="shared" si="3"/>
        <v>153</v>
      </c>
    </row>
    <row r="32" spans="1:5" ht="13">
      <c r="A32" s="25">
        <f t="shared" si="2"/>
        <v>154</v>
      </c>
      <c r="B32" s="128" t="s">
        <v>544</v>
      </c>
      <c r="C32" s="1058"/>
      <c r="D32" s="1059"/>
      <c r="E32" s="25">
        <f t="shared" si="3"/>
        <v>154</v>
      </c>
    </row>
    <row r="33" spans="1:5" ht="13">
      <c r="A33" s="25">
        <f t="shared" si="2"/>
        <v>155</v>
      </c>
      <c r="B33" s="128" t="s">
        <v>545</v>
      </c>
      <c r="C33" s="1058"/>
      <c r="D33" s="1059"/>
      <c r="E33" s="25">
        <f t="shared" si="3"/>
        <v>155</v>
      </c>
    </row>
    <row r="34" spans="1:5" ht="13">
      <c r="A34" s="25">
        <f t="shared" si="2"/>
        <v>156</v>
      </c>
      <c r="B34" s="128" t="s">
        <v>546</v>
      </c>
      <c r="C34" s="1058"/>
      <c r="D34" s="1059"/>
      <c r="E34" s="25">
        <f t="shared" si="3"/>
        <v>156</v>
      </c>
    </row>
    <row r="35" spans="1:5" ht="13">
      <c r="A35" s="25">
        <f t="shared" si="2"/>
        <v>157</v>
      </c>
      <c r="B35" s="1065" t="s">
        <v>1077</v>
      </c>
      <c r="C35" s="1058"/>
      <c r="D35" s="1059"/>
      <c r="E35" s="25">
        <f t="shared" si="3"/>
        <v>157</v>
      </c>
    </row>
    <row r="36" spans="1:5" ht="13">
      <c r="A36" s="25">
        <f t="shared" si="2"/>
        <v>158</v>
      </c>
      <c r="B36" s="128" t="s">
        <v>547</v>
      </c>
      <c r="C36" s="1058"/>
      <c r="D36" s="1059"/>
      <c r="E36" s="25">
        <f t="shared" si="3"/>
        <v>158</v>
      </c>
    </row>
    <row r="37" spans="1:5" ht="13">
      <c r="A37" s="25">
        <f t="shared" si="2"/>
        <v>159</v>
      </c>
      <c r="B37" s="128" t="s">
        <v>548</v>
      </c>
      <c r="C37" s="1058"/>
      <c r="D37" s="1059"/>
      <c r="E37" s="25">
        <f t="shared" si="3"/>
        <v>159</v>
      </c>
    </row>
    <row r="38" spans="1:5" ht="13">
      <c r="A38" s="25">
        <f t="shared" si="2"/>
        <v>160</v>
      </c>
      <c r="B38" s="128" t="s">
        <v>549</v>
      </c>
      <c r="C38" s="1058"/>
      <c r="D38" s="1059"/>
      <c r="E38" s="25">
        <f t="shared" si="3"/>
        <v>160</v>
      </c>
    </row>
    <row r="39" spans="1:5" ht="13">
      <c r="A39" s="25">
        <f t="shared" si="2"/>
        <v>161</v>
      </c>
      <c r="B39" s="128" t="s">
        <v>550</v>
      </c>
      <c r="C39" s="1058"/>
      <c r="D39" s="1059"/>
      <c r="E39" s="25">
        <f t="shared" si="3"/>
        <v>161</v>
      </c>
    </row>
    <row r="40" spans="1:5" ht="13">
      <c r="A40" s="25">
        <f t="shared" si="2"/>
        <v>162</v>
      </c>
      <c r="B40" s="128" t="s">
        <v>551</v>
      </c>
      <c r="C40" s="1058"/>
      <c r="D40" s="1059"/>
      <c r="E40" s="25">
        <f t="shared" si="3"/>
        <v>162</v>
      </c>
    </row>
    <row r="41" spans="1:5" ht="13">
      <c r="A41" s="25">
        <f t="shared" si="2"/>
        <v>163</v>
      </c>
      <c r="B41" s="128" t="s">
        <v>552</v>
      </c>
      <c r="C41" s="1058"/>
      <c r="D41" s="1059"/>
      <c r="E41" s="25">
        <f t="shared" si="3"/>
        <v>163</v>
      </c>
    </row>
    <row r="42" spans="1:5" ht="13">
      <c r="A42" s="25">
        <f t="shared" si="2"/>
        <v>164</v>
      </c>
      <c r="B42" s="128" t="s">
        <v>553</v>
      </c>
      <c r="C42" s="1058"/>
      <c r="D42" s="1059"/>
      <c r="E42" s="25">
        <f t="shared" si="3"/>
        <v>164</v>
      </c>
    </row>
    <row r="43" spans="1:5" ht="13">
      <c r="A43" s="25">
        <f t="shared" si="2"/>
        <v>165</v>
      </c>
      <c r="B43" s="128" t="s">
        <v>554</v>
      </c>
      <c r="C43" s="1058"/>
      <c r="D43" s="1059"/>
      <c r="E43" s="25">
        <f t="shared" si="3"/>
        <v>165</v>
      </c>
    </row>
    <row r="44" spans="1:5" ht="13">
      <c r="A44" s="25">
        <f t="shared" si="2"/>
        <v>166</v>
      </c>
      <c r="B44" s="128" t="s">
        <v>555</v>
      </c>
      <c r="C44" s="1058"/>
      <c r="D44" s="1059"/>
      <c r="E44" s="25">
        <f t="shared" si="3"/>
        <v>166</v>
      </c>
    </row>
    <row r="45" spans="1:5" ht="13">
      <c r="A45" s="25">
        <f t="shared" si="2"/>
        <v>167</v>
      </c>
      <c r="B45" s="128" t="s">
        <v>556</v>
      </c>
      <c r="C45" s="1058"/>
      <c r="D45" s="1059"/>
      <c r="E45" s="25">
        <f t="shared" si="3"/>
        <v>167</v>
      </c>
    </row>
    <row r="46" spans="1:5" ht="13.5" thickBot="1">
      <c r="A46" s="25">
        <f t="shared" si="2"/>
        <v>168</v>
      </c>
      <c r="B46" s="128" t="s">
        <v>557</v>
      </c>
      <c r="C46" s="1073"/>
      <c r="D46" s="1074"/>
      <c r="E46" s="25">
        <f t="shared" si="3"/>
        <v>168</v>
      </c>
    </row>
    <row r="47" spans="1:5" ht="13">
      <c r="A47" s="25">
        <f t="shared" si="2"/>
        <v>169</v>
      </c>
      <c r="B47" s="128" t="s">
        <v>678</v>
      </c>
      <c r="C47" s="1075">
        <f>SUM(C25:C46)</f>
        <v>0</v>
      </c>
      <c r="D47" s="1075">
        <f>SUM(D25:D46)</f>
        <v>0</v>
      </c>
      <c r="E47" s="25">
        <f t="shared" si="3"/>
        <v>169</v>
      </c>
    </row>
    <row r="48" spans="1:5" ht="13">
      <c r="A48" s="142" t="s">
        <v>780</v>
      </c>
      <c r="B48" s="125" t="s">
        <v>558</v>
      </c>
      <c r="C48" s="139"/>
      <c r="D48" s="139"/>
      <c r="E48" s="142" t="s">
        <v>780</v>
      </c>
    </row>
    <row r="49" spans="1:5" ht="13">
      <c r="A49" s="25">
        <v>170</v>
      </c>
      <c r="B49" s="128" t="s">
        <v>559</v>
      </c>
      <c r="C49" s="1077">
        <v>0</v>
      </c>
      <c r="D49" s="1057">
        <v>0</v>
      </c>
      <c r="E49" s="25">
        <v>170</v>
      </c>
    </row>
    <row r="50" spans="1:5" ht="13">
      <c r="A50" s="25">
        <v>171</v>
      </c>
      <c r="B50" s="128" t="s">
        <v>560</v>
      </c>
      <c r="C50" s="1078"/>
      <c r="D50" s="1059"/>
      <c r="E50" s="25">
        <v>171</v>
      </c>
    </row>
    <row r="51" spans="1:5" ht="13">
      <c r="A51" s="25">
        <v>172</v>
      </c>
      <c r="B51" s="128" t="s">
        <v>561</v>
      </c>
      <c r="C51" s="1078"/>
      <c r="D51" s="1059"/>
      <c r="E51" s="25">
        <v>172</v>
      </c>
    </row>
    <row r="52" spans="1:5" ht="13">
      <c r="A52" s="25">
        <v>173</v>
      </c>
      <c r="B52" s="1065" t="s">
        <v>1076</v>
      </c>
      <c r="C52" s="1078"/>
      <c r="D52" s="1059"/>
      <c r="E52" s="25">
        <v>173</v>
      </c>
    </row>
    <row r="53" spans="1:5" ht="13.5" thickBot="1">
      <c r="A53" s="25">
        <v>174</v>
      </c>
      <c r="B53" s="128" t="s">
        <v>562</v>
      </c>
      <c r="C53" s="1079"/>
      <c r="D53" s="1074"/>
      <c r="E53" s="25">
        <v>174</v>
      </c>
    </row>
    <row r="54" spans="1:5" ht="13.5" thickBot="1">
      <c r="A54" s="26">
        <v>175</v>
      </c>
      <c r="B54" s="114" t="s">
        <v>679</v>
      </c>
      <c r="C54" s="1076">
        <f>SUM(C49:C53)</f>
        <v>0</v>
      </c>
      <c r="D54" s="1076">
        <f>SUM(D49:D53)</f>
        <v>0</v>
      </c>
      <c r="E54" s="26">
        <v>175</v>
      </c>
    </row>
    <row r="55" spans="1:5" ht="13">
      <c r="A55" s="42"/>
      <c r="B55" s="43"/>
      <c r="C55" s="44"/>
      <c r="D55" s="44"/>
      <c r="E55" s="42"/>
    </row>
    <row r="56" spans="1:5" ht="13">
      <c r="A56" s="42"/>
      <c r="B56" s="43"/>
      <c r="C56" s="44"/>
      <c r="D56" s="44"/>
      <c r="E56" s="42"/>
    </row>
    <row r="57" spans="1:5" ht="17.5">
      <c r="A57" s="274" t="s">
        <v>654</v>
      </c>
      <c r="B57" s="617"/>
      <c r="C57" s="617"/>
      <c r="D57" s="617"/>
      <c r="E57" s="617"/>
    </row>
    <row r="61" spans="1:5" ht="13">
      <c r="B61" s="15"/>
    </row>
  </sheetData>
  <sheetProtection algorithmName="SHA-512" hashValue="xJeFxvEwfBAUyti2aovjE61v1lJ78DseouZ5/JlxU0CCl1cBO5kNlCaiLv019dt86wBzL+8Um+2oCWHnlhcL7Q==" saltValue="GfOV1rrBWoBoM/aUJk+k+w==" spinCount="100000" sheet="1" objects="1" scenarios="1"/>
  <printOptions horizontalCentered="1"/>
  <pageMargins left="0.81" right="0.4" top="0.5" bottom="0" header="0.33" footer="0.12"/>
  <pageSetup scale="9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ummaryRight="0"/>
    <pageSetUpPr autoPageBreaks="0"/>
  </sheetPr>
  <dimension ref="A1:H62"/>
  <sheetViews>
    <sheetView showGridLines="0" showOutlineSymbols="0" view="pageBreakPreview" zoomScale="60" zoomScaleNormal="90" workbookViewId="0">
      <selection activeCell="V25" sqref="V25"/>
    </sheetView>
  </sheetViews>
  <sheetFormatPr defaultColWidth="9.1796875" defaultRowHeight="12.5"/>
  <cols>
    <col min="1" max="1" width="5" style="12" customWidth="1"/>
    <col min="2" max="2" width="49.453125" style="12" customWidth="1"/>
    <col min="3" max="4" width="19" style="12" customWidth="1"/>
    <col min="5" max="5" width="5" style="12" customWidth="1"/>
    <col min="6" max="16384" width="9.1796875" style="12"/>
  </cols>
  <sheetData>
    <row r="1" spans="1:5" ht="13.5">
      <c r="A1" s="1067" t="s">
        <v>1039</v>
      </c>
    </row>
    <row r="2" spans="1:5" ht="6.75" customHeight="1"/>
    <row r="3" spans="1:5" ht="18.75" customHeight="1">
      <c r="A3" s="119" t="s">
        <v>443</v>
      </c>
      <c r="B3" s="619"/>
      <c r="C3" s="619"/>
      <c r="D3" s="619"/>
      <c r="E3" s="619"/>
    </row>
    <row r="4" spans="1:5" ht="9" customHeight="1" thickBot="1">
      <c r="A4" s="119"/>
      <c r="B4" s="619"/>
      <c r="C4" s="619"/>
      <c r="D4" s="619"/>
      <c r="E4" s="619"/>
    </row>
    <row r="5" spans="1:5" ht="13">
      <c r="A5" s="209" t="s">
        <v>774</v>
      </c>
      <c r="B5" s="453" t="s">
        <v>36</v>
      </c>
      <c r="C5" s="209" t="s">
        <v>388</v>
      </c>
      <c r="D5" s="209" t="s">
        <v>389</v>
      </c>
      <c r="E5" s="209" t="s">
        <v>774</v>
      </c>
    </row>
    <row r="6" spans="1:5" ht="10.5" customHeight="1">
      <c r="A6" s="210" t="s">
        <v>775</v>
      </c>
      <c r="B6" s="855"/>
      <c r="C6" s="210" t="s">
        <v>390</v>
      </c>
      <c r="D6" s="210" t="s">
        <v>390</v>
      </c>
      <c r="E6" s="210" t="s">
        <v>775</v>
      </c>
    </row>
    <row r="7" spans="1:5" ht="11.25" customHeight="1" thickBot="1">
      <c r="A7" s="215"/>
      <c r="B7" s="215" t="s">
        <v>776</v>
      </c>
      <c r="C7" s="215" t="s">
        <v>777</v>
      </c>
      <c r="D7" s="215" t="s">
        <v>778</v>
      </c>
      <c r="E7" s="215"/>
    </row>
    <row r="8" spans="1:5" ht="12" customHeight="1">
      <c r="A8" s="143" t="s">
        <v>780</v>
      </c>
      <c r="B8" s="121" t="s">
        <v>444</v>
      </c>
      <c r="C8" s="123"/>
      <c r="D8" s="123"/>
      <c r="E8" s="143" t="s">
        <v>780</v>
      </c>
    </row>
    <row r="9" spans="1:5" ht="11.25" customHeight="1">
      <c r="A9" s="142" t="s">
        <v>780</v>
      </c>
      <c r="B9" s="144" t="s">
        <v>445</v>
      </c>
      <c r="C9" s="139"/>
      <c r="D9" s="139"/>
      <c r="E9" s="142" t="s">
        <v>780</v>
      </c>
    </row>
    <row r="10" spans="1:5" ht="13">
      <c r="A10" s="124" t="s">
        <v>780</v>
      </c>
      <c r="B10" s="144" t="s">
        <v>563</v>
      </c>
      <c r="C10" s="126"/>
      <c r="D10" s="127"/>
      <c r="E10" s="124" t="s">
        <v>780</v>
      </c>
    </row>
    <row r="11" spans="1:5" ht="13">
      <c r="A11" s="25">
        <v>176</v>
      </c>
      <c r="B11" s="128" t="s">
        <v>564</v>
      </c>
      <c r="C11" s="1085">
        <v>0</v>
      </c>
      <c r="D11" s="1086">
        <v>0</v>
      </c>
      <c r="E11" s="25">
        <v>176</v>
      </c>
    </row>
    <row r="12" spans="1:5" ht="13">
      <c r="A12" s="25">
        <f>1+A11</f>
        <v>177</v>
      </c>
      <c r="B12" s="128" t="s">
        <v>565</v>
      </c>
      <c r="C12" s="1078"/>
      <c r="D12" s="1059"/>
      <c r="E12" s="25">
        <f>1+E11</f>
        <v>177</v>
      </c>
    </row>
    <row r="13" spans="1:5" ht="13">
      <c r="A13" s="25">
        <f>1+A12</f>
        <v>178</v>
      </c>
      <c r="B13" s="128" t="s">
        <v>566</v>
      </c>
      <c r="C13" s="1078"/>
      <c r="D13" s="1059"/>
      <c r="E13" s="25">
        <f>1+E12</f>
        <v>178</v>
      </c>
    </row>
    <row r="14" spans="1:5" ht="13.5" thickBot="1">
      <c r="A14" s="25">
        <f>1+A13</f>
        <v>179</v>
      </c>
      <c r="B14" s="128" t="s">
        <v>567</v>
      </c>
      <c r="C14" s="1079"/>
      <c r="D14" s="1074"/>
      <c r="E14" s="25">
        <f>1+E13</f>
        <v>179</v>
      </c>
    </row>
    <row r="15" spans="1:5" ht="13">
      <c r="A15" s="129">
        <v>180</v>
      </c>
      <c r="B15" s="128" t="s">
        <v>680</v>
      </c>
      <c r="C15" s="1080">
        <f>SUM(C11:C14)</f>
        <v>0</v>
      </c>
      <c r="D15" s="1080">
        <f>SUM(D11:D14)</f>
        <v>0</v>
      </c>
      <c r="E15" s="129">
        <v>180</v>
      </c>
    </row>
    <row r="16" spans="1:5" ht="13">
      <c r="A16" s="130"/>
      <c r="B16" s="125" t="s">
        <v>568</v>
      </c>
      <c r="C16" s="131"/>
      <c r="D16" s="132"/>
      <c r="E16" s="130"/>
    </row>
    <row r="17" spans="1:5" ht="13">
      <c r="A17" s="25">
        <v>181</v>
      </c>
      <c r="B17" s="128" t="s">
        <v>569</v>
      </c>
      <c r="C17" s="1077">
        <v>0</v>
      </c>
      <c r="D17" s="1057">
        <v>0</v>
      </c>
      <c r="E17" s="25">
        <v>181</v>
      </c>
    </row>
    <row r="18" spans="1:5" ht="13">
      <c r="A18" s="25">
        <f>1+A17</f>
        <v>182</v>
      </c>
      <c r="B18" s="128" t="s">
        <v>570</v>
      </c>
      <c r="C18" s="1078"/>
      <c r="D18" s="1059"/>
      <c r="E18" s="25">
        <f>1+E17</f>
        <v>182</v>
      </c>
    </row>
    <row r="19" spans="1:5" ht="13">
      <c r="A19" s="25">
        <f>1+A18</f>
        <v>183</v>
      </c>
      <c r="B19" s="128" t="s">
        <v>571</v>
      </c>
      <c r="C19" s="1078"/>
      <c r="D19" s="1059"/>
      <c r="E19" s="25">
        <f>1+E18</f>
        <v>183</v>
      </c>
    </row>
    <row r="20" spans="1:5" ht="13.5" thickBot="1">
      <c r="A20" s="25">
        <f>1+A19</f>
        <v>184</v>
      </c>
      <c r="B20" s="128" t="s">
        <v>572</v>
      </c>
      <c r="C20" s="1079"/>
      <c r="D20" s="1074"/>
      <c r="E20" s="25">
        <f>1+E19</f>
        <v>184</v>
      </c>
    </row>
    <row r="21" spans="1:5" ht="13">
      <c r="A21" s="25">
        <f>1+A20</f>
        <v>185</v>
      </c>
      <c r="B21" s="128" t="s">
        <v>681</v>
      </c>
      <c r="C21" s="1022">
        <f>SUM(C17:C20)</f>
        <v>0</v>
      </c>
      <c r="D21" s="1022">
        <f>SUM(D17:D20)</f>
        <v>0</v>
      </c>
      <c r="E21" s="25">
        <f>1+E20</f>
        <v>185</v>
      </c>
    </row>
    <row r="22" spans="1:5" ht="13">
      <c r="A22" s="130" t="s">
        <v>780</v>
      </c>
      <c r="B22" s="125" t="s">
        <v>573</v>
      </c>
      <c r="C22" s="131"/>
      <c r="D22" s="132"/>
      <c r="E22" s="130" t="s">
        <v>780</v>
      </c>
    </row>
    <row r="23" spans="1:5" ht="13">
      <c r="A23" s="25">
        <v>186</v>
      </c>
      <c r="B23" s="128" t="s">
        <v>574</v>
      </c>
      <c r="C23" s="1077">
        <v>0</v>
      </c>
      <c r="D23" s="1057">
        <v>0</v>
      </c>
      <c r="E23" s="25">
        <v>186</v>
      </c>
    </row>
    <row r="24" spans="1:5" ht="13">
      <c r="A24" s="25">
        <f t="shared" ref="A24:A38" si="0">1+A23</f>
        <v>187</v>
      </c>
      <c r="B24" s="128" t="s">
        <v>575</v>
      </c>
      <c r="C24" s="1078"/>
      <c r="D24" s="1059"/>
      <c r="E24" s="25">
        <f t="shared" ref="E24:E38" si="1">1+E23</f>
        <v>187</v>
      </c>
    </row>
    <row r="25" spans="1:5" ht="13">
      <c r="A25" s="25">
        <f t="shared" si="0"/>
        <v>188</v>
      </c>
      <c r="B25" s="128" t="s">
        <v>576</v>
      </c>
      <c r="C25" s="1078"/>
      <c r="D25" s="1059"/>
      <c r="E25" s="25">
        <f t="shared" si="1"/>
        <v>188</v>
      </c>
    </row>
    <row r="26" spans="1:5" ht="13">
      <c r="A26" s="25">
        <f t="shared" si="0"/>
        <v>189</v>
      </c>
      <c r="B26" s="128" t="s">
        <v>577</v>
      </c>
      <c r="C26" s="1078"/>
      <c r="D26" s="1059"/>
      <c r="E26" s="25">
        <f t="shared" si="1"/>
        <v>189</v>
      </c>
    </row>
    <row r="27" spans="1:5" ht="13">
      <c r="A27" s="25">
        <f t="shared" si="0"/>
        <v>190</v>
      </c>
      <c r="B27" s="128" t="s">
        <v>578</v>
      </c>
      <c r="C27" s="1078"/>
      <c r="D27" s="1059"/>
      <c r="E27" s="25">
        <f t="shared" si="1"/>
        <v>190</v>
      </c>
    </row>
    <row r="28" spans="1:5" ht="13">
      <c r="A28" s="25">
        <f t="shared" si="0"/>
        <v>191</v>
      </c>
      <c r="B28" s="128" t="s">
        <v>579</v>
      </c>
      <c r="C28" s="1078"/>
      <c r="D28" s="1059"/>
      <c r="E28" s="25">
        <f t="shared" si="1"/>
        <v>191</v>
      </c>
    </row>
    <row r="29" spans="1:5" ht="13">
      <c r="A29" s="25">
        <f t="shared" si="0"/>
        <v>192</v>
      </c>
      <c r="B29" s="128" t="s">
        <v>580</v>
      </c>
      <c r="C29" s="1078"/>
      <c r="D29" s="1059"/>
      <c r="E29" s="25">
        <f t="shared" si="1"/>
        <v>192</v>
      </c>
    </row>
    <row r="30" spans="1:5" ht="13">
      <c r="A30" s="25">
        <f t="shared" si="0"/>
        <v>193</v>
      </c>
      <c r="B30" s="128" t="s">
        <v>581</v>
      </c>
      <c r="C30" s="1078"/>
      <c r="D30" s="1059"/>
      <c r="E30" s="25">
        <f t="shared" si="1"/>
        <v>193</v>
      </c>
    </row>
    <row r="31" spans="1:5" ht="13">
      <c r="A31" s="25">
        <f t="shared" si="0"/>
        <v>194</v>
      </c>
      <c r="B31" s="128" t="s">
        <v>582</v>
      </c>
      <c r="C31" s="1078"/>
      <c r="D31" s="1059"/>
      <c r="E31" s="25">
        <f t="shared" si="1"/>
        <v>194</v>
      </c>
    </row>
    <row r="32" spans="1:5" ht="13">
      <c r="A32" s="25">
        <f t="shared" si="0"/>
        <v>195</v>
      </c>
      <c r="B32" s="128" t="s">
        <v>583</v>
      </c>
      <c r="C32" s="1078"/>
      <c r="D32" s="1059"/>
      <c r="E32" s="25">
        <f t="shared" si="1"/>
        <v>195</v>
      </c>
    </row>
    <row r="33" spans="1:5" ht="13">
      <c r="A33" s="25">
        <f t="shared" si="0"/>
        <v>196</v>
      </c>
      <c r="B33" s="128" t="s">
        <v>584</v>
      </c>
      <c r="C33" s="1078"/>
      <c r="D33" s="1059"/>
      <c r="E33" s="25">
        <f t="shared" si="1"/>
        <v>196</v>
      </c>
    </row>
    <row r="34" spans="1:5" ht="13">
      <c r="A34" s="25">
        <f t="shared" si="0"/>
        <v>197</v>
      </c>
      <c r="B34" s="1065" t="s">
        <v>682</v>
      </c>
      <c r="C34" s="1078"/>
      <c r="D34" s="1059"/>
      <c r="E34" s="25">
        <f t="shared" si="1"/>
        <v>197</v>
      </c>
    </row>
    <row r="35" spans="1:5" ht="13">
      <c r="A35" s="25">
        <f t="shared" si="0"/>
        <v>198</v>
      </c>
      <c r="B35" s="128" t="s">
        <v>585</v>
      </c>
      <c r="C35" s="1058"/>
      <c r="D35" s="1063"/>
      <c r="E35" s="25">
        <f t="shared" si="1"/>
        <v>198</v>
      </c>
    </row>
    <row r="36" spans="1:5" ht="13.5" thickBot="1">
      <c r="A36" s="25">
        <f t="shared" si="0"/>
        <v>199</v>
      </c>
      <c r="B36" s="128" t="s">
        <v>587</v>
      </c>
      <c r="C36" s="1073"/>
      <c r="D36" s="1087"/>
      <c r="E36" s="25">
        <f t="shared" si="1"/>
        <v>199</v>
      </c>
    </row>
    <row r="37" spans="1:5" ht="13.5" thickBot="1">
      <c r="A37" s="25">
        <f t="shared" si="0"/>
        <v>200</v>
      </c>
      <c r="B37" s="133" t="s">
        <v>683</v>
      </c>
      <c r="C37" s="1076">
        <f>SUM(C23:C36)</f>
        <v>0</v>
      </c>
      <c r="D37" s="1076">
        <f>SUM(D23:D36)</f>
        <v>0</v>
      </c>
      <c r="E37" s="25">
        <f t="shared" si="1"/>
        <v>200</v>
      </c>
    </row>
    <row r="38" spans="1:5" ht="13.5" thickBot="1">
      <c r="A38" s="25">
        <f t="shared" si="0"/>
        <v>201</v>
      </c>
      <c r="B38" s="145" t="s">
        <v>588</v>
      </c>
      <c r="C38" s="1081">
        <f>'21 '!C36+'21 '!C58+'22 '!C33+'22 '!C39+'23 '!C13+'23 '!C36+'23 '!C53+'23 '!C57+'24 '!C23+'24 '!C47+'24 '!C54+'25 '!C15+'25 '!C21+'25 '!C37</f>
        <v>0</v>
      </c>
      <c r="D38" s="1081">
        <f>'21 '!D36+'21 '!D58+'22 '!D33+'22 '!D39+'23 '!D13+'23 '!D36+'23 '!D53+'23 '!D57+'24 '!D23+'24 '!D47+'24 '!D54+'25 '!D15+'25 '!D21+'25 '!D37</f>
        <v>0</v>
      </c>
      <c r="E38" s="25">
        <f t="shared" si="1"/>
        <v>201</v>
      </c>
    </row>
    <row r="39" spans="1:5" ht="13">
      <c r="A39" s="124" t="s">
        <v>780</v>
      </c>
      <c r="B39" s="194" t="s">
        <v>589</v>
      </c>
      <c r="C39" s="139"/>
      <c r="D39" s="139"/>
      <c r="E39" s="124" t="s">
        <v>780</v>
      </c>
    </row>
    <row r="40" spans="1:5" ht="13">
      <c r="A40" s="124" t="s">
        <v>780</v>
      </c>
      <c r="B40" s="146" t="s">
        <v>590</v>
      </c>
      <c r="C40" s="139"/>
      <c r="D40" s="139"/>
      <c r="E40" s="124" t="s">
        <v>780</v>
      </c>
    </row>
    <row r="41" spans="1:5" ht="13">
      <c r="A41" s="25">
        <v>202</v>
      </c>
      <c r="B41" s="128" t="s">
        <v>248</v>
      </c>
      <c r="C41" s="1077">
        <v>0</v>
      </c>
      <c r="D41" s="1057">
        <v>0</v>
      </c>
      <c r="E41" s="25">
        <v>202</v>
      </c>
    </row>
    <row r="42" spans="1:5" ht="13">
      <c r="A42" s="25">
        <f>1+A41</f>
        <v>203</v>
      </c>
      <c r="B42" s="128" t="s">
        <v>249</v>
      </c>
      <c r="C42" s="1078"/>
      <c r="D42" s="1059"/>
      <c r="E42" s="25">
        <f>1+E41</f>
        <v>203</v>
      </c>
    </row>
    <row r="43" spans="1:5" ht="13">
      <c r="A43" s="25">
        <v>204</v>
      </c>
      <c r="B43" s="128" t="s">
        <v>591</v>
      </c>
      <c r="C43" s="1078"/>
      <c r="D43" s="1059"/>
      <c r="E43" s="25">
        <v>204</v>
      </c>
    </row>
    <row r="44" spans="1:5" ht="13">
      <c r="A44" s="25">
        <v>205</v>
      </c>
      <c r="B44" s="128" t="s">
        <v>592</v>
      </c>
      <c r="C44" s="1078"/>
      <c r="D44" s="1059"/>
      <c r="E44" s="25">
        <v>205</v>
      </c>
    </row>
    <row r="45" spans="1:5" ht="13">
      <c r="A45" s="25">
        <f>1+A44</f>
        <v>206</v>
      </c>
      <c r="B45" s="128" t="s">
        <v>593</v>
      </c>
      <c r="C45" s="1078"/>
      <c r="D45" s="1059"/>
      <c r="E45" s="25">
        <f>1+E44</f>
        <v>206</v>
      </c>
    </row>
    <row r="46" spans="1:5" ht="13">
      <c r="A46" s="25">
        <f>1+A45</f>
        <v>207</v>
      </c>
      <c r="B46" s="128" t="s">
        <v>594</v>
      </c>
      <c r="C46" s="1078"/>
      <c r="D46" s="1059"/>
      <c r="E46" s="25">
        <f>1+E45</f>
        <v>207</v>
      </c>
    </row>
    <row r="47" spans="1:5" ht="13">
      <c r="A47" s="25">
        <f>1+A46</f>
        <v>208</v>
      </c>
      <c r="B47" s="128" t="s">
        <v>595</v>
      </c>
      <c r="C47" s="1078"/>
      <c r="D47" s="1059"/>
      <c r="E47" s="25">
        <f>1+E46</f>
        <v>208</v>
      </c>
    </row>
    <row r="48" spans="1:5" ht="13">
      <c r="A48" s="25">
        <f>1+A47</f>
        <v>209</v>
      </c>
      <c r="B48" s="128" t="s">
        <v>596</v>
      </c>
      <c r="C48" s="1078"/>
      <c r="D48" s="1059"/>
      <c r="E48" s="25">
        <f>1+E47</f>
        <v>209</v>
      </c>
    </row>
    <row r="49" spans="1:8" ht="13">
      <c r="A49" s="25">
        <v>210</v>
      </c>
      <c r="B49" s="128" t="s">
        <v>597</v>
      </c>
      <c r="C49" s="1078"/>
      <c r="D49" s="1059"/>
      <c r="E49" s="25">
        <v>210</v>
      </c>
    </row>
    <row r="50" spans="1:8" ht="13.5" thickBot="1">
      <c r="A50" s="25">
        <v>211</v>
      </c>
      <c r="B50" s="128" t="s">
        <v>598</v>
      </c>
      <c r="C50" s="1079"/>
      <c r="D50" s="1074"/>
      <c r="E50" s="25">
        <v>211</v>
      </c>
    </row>
    <row r="51" spans="1:8" ht="13.5" thickBot="1">
      <c r="A51" s="25">
        <v>212</v>
      </c>
      <c r="B51" s="128" t="s">
        <v>684</v>
      </c>
      <c r="C51" s="1082">
        <f>SUM(C41:C50)</f>
        <v>0</v>
      </c>
      <c r="D51" s="1082">
        <f>SUM(D41:D50)</f>
        <v>0</v>
      </c>
      <c r="E51" s="25">
        <v>212</v>
      </c>
    </row>
    <row r="52" spans="1:8" ht="13.5" thickBot="1">
      <c r="A52" s="25">
        <f>1+A51</f>
        <v>213</v>
      </c>
      <c r="B52" s="125" t="s">
        <v>685</v>
      </c>
      <c r="C52" s="1026">
        <f>C38+C51</f>
        <v>0</v>
      </c>
      <c r="D52" s="1026">
        <f>D38+D51</f>
        <v>0</v>
      </c>
      <c r="E52" s="25">
        <f>1+E51</f>
        <v>213</v>
      </c>
    </row>
    <row r="53" spans="1:8" ht="11.25" customHeight="1" thickBot="1">
      <c r="A53" s="147"/>
      <c r="B53" s="148"/>
      <c r="C53" s="149"/>
      <c r="D53" s="150"/>
      <c r="E53" s="147"/>
    </row>
    <row r="54" spans="1:8" ht="16.5" customHeight="1">
      <c r="A54" s="801">
        <f>1+A52</f>
        <v>214</v>
      </c>
      <c r="B54" s="151" t="s">
        <v>599</v>
      </c>
      <c r="C54" s="1083">
        <f>'21 '!C33-'25 '!C52</f>
        <v>0</v>
      </c>
      <c r="D54" s="1083">
        <f>'21 '!D33-'25 '!D52</f>
        <v>0</v>
      </c>
      <c r="E54" s="801">
        <f>1+E52</f>
        <v>214</v>
      </c>
    </row>
    <row r="55" spans="1:8" ht="12" customHeight="1" thickBot="1">
      <c r="A55" s="454"/>
      <c r="B55" s="152" t="s">
        <v>600</v>
      </c>
      <c r="C55" s="191"/>
      <c r="D55" s="863"/>
      <c r="E55" s="454"/>
    </row>
    <row r="56" spans="1:8" ht="13">
      <c r="A56" s="140"/>
      <c r="B56" s="462"/>
      <c r="C56" s="263"/>
      <c r="D56" s="263"/>
      <c r="E56" s="263"/>
      <c r="F56" s="13"/>
      <c r="G56" s="13"/>
      <c r="H56" s="13"/>
    </row>
    <row r="57" spans="1:8" ht="10.5" customHeight="1">
      <c r="A57" s="140"/>
      <c r="B57" s="462"/>
      <c r="C57" s="263"/>
      <c r="D57" s="263"/>
      <c r="E57" s="263"/>
      <c r="F57" s="13"/>
      <c r="G57" s="13"/>
      <c r="H57" s="13"/>
    </row>
    <row r="58" spans="1:8" ht="16.5" customHeight="1">
      <c r="A58" s="270" t="s">
        <v>655</v>
      </c>
      <c r="B58" s="617"/>
      <c r="C58" s="619"/>
      <c r="D58" s="619"/>
      <c r="E58" s="617"/>
    </row>
    <row r="62" spans="1:8" ht="13">
      <c r="B62" s="15"/>
    </row>
  </sheetData>
  <sheetProtection algorithmName="SHA-512" hashValue="Jw2Q/+OIsUW9uoD7YT7KS/EBjihY04KWPUUPB7qj8qVZMDhwkJM7//raXminziDFESGuCcCRs2C0X2CJHJnTCw==" saltValue="bMmslp75i2ThU8E98IAiBQ=="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0" operator="notEqual" id="{18300BE2-6135-43E0-A730-48BD4C6C669A}">
            <xm:f>'10  '!$D$12</xm:f>
            <x14:dxf>
              <fill>
                <patternFill>
                  <bgColor rgb="FFFFFF00"/>
                </patternFill>
              </fill>
            </x14:dxf>
          </x14:cfRule>
          <xm:sqref>D38</xm:sqref>
        </x14:conditionalFormatting>
        <x14:conditionalFormatting xmlns:xm="http://schemas.microsoft.com/office/excel/2006/main">
          <x14:cfRule type="cellIs" priority="9" operator="notEqual" id="{8323FDAA-924F-4B8E-BE4B-C3B8487B1E02}">
            <xm:f>'10  '!$D$13</xm:f>
            <x14:dxf>
              <fill>
                <patternFill>
                  <bgColor rgb="FFFFFF00"/>
                </patternFill>
              </fill>
            </x14:dxf>
          </x14:cfRule>
          <xm:sqref>D41</xm:sqref>
        </x14:conditionalFormatting>
        <x14:conditionalFormatting xmlns:xm="http://schemas.microsoft.com/office/excel/2006/main">
          <x14:cfRule type="cellIs" priority="6" operator="notEqual" id="{BADC7517-9041-411A-A4E1-0C644C8ADF07}">
            <xm:f>'10  '!$D$21</xm:f>
            <x14:dxf>
              <fill>
                <patternFill>
                  <bgColor rgb="FFFFFF00"/>
                </patternFill>
              </fill>
            </x14:dxf>
          </x14:cfRule>
          <xm:sqref>D44</xm:sqref>
        </x14:conditionalFormatting>
        <x14:conditionalFormatting xmlns:xm="http://schemas.microsoft.com/office/excel/2006/main">
          <x14:cfRule type="cellIs" priority="7" operator="notEqual" id="{02F14419-9B99-4D3A-8DBB-C5D13C07A228}">
            <xm:f>'10  '!$D$22</xm:f>
            <x14:dxf>
              <fill>
                <patternFill>
                  <bgColor rgb="FFFFFF00"/>
                </patternFill>
              </fill>
            </x14:dxf>
          </x14:cfRule>
          <xm:sqref>D45</xm:sqref>
        </x14:conditionalFormatting>
        <x14:conditionalFormatting xmlns:xm="http://schemas.microsoft.com/office/excel/2006/main">
          <x14:cfRule type="cellIs" priority="5" operator="notEqual" id="{119A61F8-37C9-4BC9-804F-EBB3375D6D09}">
            <xm:f>'10  '!$D$23</xm:f>
            <x14:dxf>
              <fill>
                <patternFill>
                  <bgColor rgb="FFFFFF00"/>
                </patternFill>
              </fill>
            </x14:dxf>
          </x14:cfRule>
          <xm:sqref>D46</xm:sqref>
        </x14:conditionalFormatting>
        <x14:conditionalFormatting xmlns:xm="http://schemas.microsoft.com/office/excel/2006/main">
          <x14:cfRule type="cellIs" priority="4" operator="notEqual" id="{3F25CFC0-5AD5-4DA3-AF3A-845091EAFB71}">
            <xm:f>'10  '!$D$24</xm:f>
            <x14:dxf>
              <fill>
                <patternFill>
                  <bgColor rgb="FFFFFF00"/>
                </patternFill>
              </fill>
            </x14:dxf>
          </x14:cfRule>
          <xm:sqref>D47</xm:sqref>
        </x14:conditionalFormatting>
        <x14:conditionalFormatting xmlns:xm="http://schemas.microsoft.com/office/excel/2006/main">
          <x14:cfRule type="cellIs" priority="3" operator="notEqual" id="{63738121-0BCD-44A3-868F-643853247729}">
            <xm:f>'10  '!$D$25</xm:f>
            <x14:dxf>
              <fill>
                <patternFill>
                  <bgColor rgb="FFFFFF00"/>
                </patternFill>
              </fill>
            </x14:dxf>
          </x14:cfRule>
          <xm:sqref>D48</xm:sqref>
        </x14:conditionalFormatting>
        <x14:conditionalFormatting xmlns:xm="http://schemas.microsoft.com/office/excel/2006/main">
          <x14:cfRule type="cellIs" priority="8" operator="notEqual" id="{39C4DF9E-F2A4-4B3B-BBBF-5602B0CF5578}">
            <xm:f>'10  '!$D$26+'10  '!$D$27</xm:f>
            <x14:dxf>
              <fill>
                <patternFill>
                  <bgColor rgb="FFFFFF00"/>
                </patternFill>
              </fill>
            </x14:dxf>
          </x14:cfRule>
          <xm:sqref>D49</xm:sqref>
        </x14:conditionalFormatting>
        <x14:conditionalFormatting xmlns:xm="http://schemas.microsoft.com/office/excel/2006/main">
          <x14:cfRule type="cellIs" priority="2" operator="notEqual" id="{1DD27F2A-82DF-4D89-9F35-312AE17CC9FF}">
            <xm:f>'10  '!$D$28</xm:f>
            <x14:dxf>
              <fill>
                <patternFill>
                  <bgColor rgb="FFFFFF00"/>
                </patternFill>
              </fill>
            </x14:dxf>
          </x14:cfRule>
          <xm:sqref>D50</xm:sqref>
        </x14:conditionalFormatting>
        <x14:conditionalFormatting xmlns:xm="http://schemas.microsoft.com/office/excel/2006/main">
          <x14:cfRule type="cellIs" priority="1" operator="notEqual" id="{13BF9A1D-CBC8-4A04-A9B3-C9A8487C3E15}">
            <xm:f>'10  '!$D$29</xm:f>
            <x14:dxf>
              <fill>
                <patternFill>
                  <bgColor rgb="FFFFFF00"/>
                </patternFill>
              </fill>
            </x14:dxf>
          </x14:cfRule>
          <xm:sqref>D52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ummaryRight="0"/>
    <pageSetUpPr autoPageBreaks="0"/>
  </sheetPr>
  <dimension ref="A1:G45"/>
  <sheetViews>
    <sheetView showGridLines="0" showOutlineSymbols="0" view="pageBreakPreview" zoomScale="60" zoomScaleNormal="90" workbookViewId="0">
      <selection activeCell="V25" sqref="V25"/>
    </sheetView>
  </sheetViews>
  <sheetFormatPr defaultColWidth="9.1796875" defaultRowHeight="12.5"/>
  <cols>
    <col min="1" max="1" width="5" style="12" customWidth="1"/>
    <col min="2" max="2" width="8.453125" style="12" customWidth="1"/>
    <col min="3" max="3" width="16.453125" style="12" customWidth="1"/>
    <col min="4" max="4" width="26.81640625" style="12" customWidth="1"/>
    <col min="5" max="6" width="16.453125" style="12" customWidth="1"/>
    <col min="7" max="7" width="5" style="12" customWidth="1"/>
    <col min="8" max="16384" width="9.1796875" style="12"/>
  </cols>
  <sheetData>
    <row r="1" spans="1:7" ht="13.5">
      <c r="A1" s="1088" t="s">
        <v>1041</v>
      </c>
    </row>
    <row r="2" spans="1:7" ht="10.5" customHeight="1">
      <c r="A2" s="153"/>
    </row>
    <row r="3" spans="1:7" ht="10.5" customHeight="1">
      <c r="A3" s="153"/>
    </row>
    <row r="4" spans="1:7" ht="17.5">
      <c r="A4" s="16" t="s">
        <v>601</v>
      </c>
      <c r="B4" s="16"/>
      <c r="C4" s="16"/>
      <c r="D4" s="16"/>
      <c r="E4" s="16"/>
      <c r="F4" s="16"/>
      <c r="G4" s="16"/>
    </row>
    <row r="5" spans="1:7" ht="11.25" customHeight="1">
      <c r="A5" s="660"/>
    </row>
    <row r="6" spans="1:7" ht="13">
      <c r="A6" s="670" t="s">
        <v>961</v>
      </c>
    </row>
    <row r="7" spans="1:7" ht="12.75" customHeight="1" thickBot="1">
      <c r="A7" s="660"/>
    </row>
    <row r="8" spans="1:7" ht="15.75" customHeight="1">
      <c r="A8" s="19" t="s">
        <v>774</v>
      </c>
      <c r="B8" s="669" t="s">
        <v>250</v>
      </c>
      <c r="C8" s="668"/>
      <c r="D8" s="667"/>
      <c r="E8" s="19" t="s">
        <v>602</v>
      </c>
      <c r="F8" s="19" t="s">
        <v>603</v>
      </c>
      <c r="G8" s="19" t="s">
        <v>774</v>
      </c>
    </row>
    <row r="9" spans="1:7" ht="15" customHeight="1">
      <c r="A9" s="20" t="s">
        <v>775</v>
      </c>
      <c r="B9" s="666" t="s">
        <v>604</v>
      </c>
      <c r="C9" s="625"/>
      <c r="D9" s="665"/>
      <c r="E9" s="20" t="s">
        <v>959</v>
      </c>
      <c r="F9" s="20" t="s">
        <v>605</v>
      </c>
      <c r="G9" s="20" t="s">
        <v>775</v>
      </c>
    </row>
    <row r="10" spans="1:7" ht="13.5" thickBot="1">
      <c r="A10" s="21"/>
      <c r="B10" s="664" t="s">
        <v>776</v>
      </c>
      <c r="C10" s="663"/>
      <c r="D10" s="662"/>
      <c r="E10" s="21" t="s">
        <v>777</v>
      </c>
      <c r="F10" s="21" t="s">
        <v>778</v>
      </c>
      <c r="G10" s="21"/>
    </row>
    <row r="11" spans="1:7" ht="25" customHeight="1">
      <c r="A11" s="218">
        <v>1</v>
      </c>
      <c r="B11" s="1460"/>
      <c r="C11" s="1462"/>
      <c r="D11" s="1461"/>
      <c r="E11" s="1093"/>
      <c r="F11" s="1094" t="s">
        <v>41</v>
      </c>
      <c r="G11" s="218">
        <v>1</v>
      </c>
    </row>
    <row r="12" spans="1:7" ht="25" customHeight="1">
      <c r="A12" s="218">
        <v>2</v>
      </c>
      <c r="B12" s="1451"/>
      <c r="C12" s="1452"/>
      <c r="D12" s="1453"/>
      <c r="E12" s="1093"/>
      <c r="F12" s="1095"/>
      <c r="G12" s="218">
        <v>2</v>
      </c>
    </row>
    <row r="13" spans="1:7" ht="25" customHeight="1">
      <c r="A13" s="218">
        <v>3</v>
      </c>
      <c r="B13" s="1451"/>
      <c r="C13" s="1452"/>
      <c r="D13" s="1453"/>
      <c r="E13" s="1093"/>
      <c r="F13" s="1095"/>
      <c r="G13" s="218">
        <v>3</v>
      </c>
    </row>
    <row r="14" spans="1:7" ht="25" customHeight="1">
      <c r="A14" s="218">
        <v>4</v>
      </c>
      <c r="B14" s="1451"/>
      <c r="C14" s="1452"/>
      <c r="D14" s="1453"/>
      <c r="E14" s="1093"/>
      <c r="F14" s="1095"/>
      <c r="G14" s="218">
        <v>4</v>
      </c>
    </row>
    <row r="15" spans="1:7" ht="25" customHeight="1">
      <c r="A15" s="218">
        <v>5</v>
      </c>
      <c r="B15" s="1451"/>
      <c r="C15" s="1452"/>
      <c r="D15" s="1453"/>
      <c r="E15" s="1093"/>
      <c r="F15" s="1095"/>
      <c r="G15" s="218">
        <v>5</v>
      </c>
    </row>
    <row r="16" spans="1:7" ht="25" customHeight="1">
      <c r="A16" s="218">
        <v>6</v>
      </c>
      <c r="B16" s="1451"/>
      <c r="C16" s="1452"/>
      <c r="D16" s="1453"/>
      <c r="E16" s="1093"/>
      <c r="F16" s="1095"/>
      <c r="G16" s="218">
        <v>6</v>
      </c>
    </row>
    <row r="17" spans="1:7" ht="25" customHeight="1" thickBot="1">
      <c r="A17" s="218">
        <v>7</v>
      </c>
      <c r="B17" s="1451" t="s">
        <v>1065</v>
      </c>
      <c r="C17" s="1452"/>
      <c r="D17" s="1453"/>
      <c r="E17" s="1096"/>
      <c r="F17" s="1097"/>
      <c r="G17" s="218">
        <v>7</v>
      </c>
    </row>
    <row r="18" spans="1:7" ht="25" customHeight="1" thickBot="1">
      <c r="A18" s="215">
        <v>8</v>
      </c>
      <c r="B18" s="864" t="s">
        <v>283</v>
      </c>
      <c r="C18" s="865"/>
      <c r="D18" s="866"/>
      <c r="E18" s="1091">
        <f>SUM(E11:E17)</f>
        <v>0</v>
      </c>
      <c r="F18" s="1089">
        <f>SUM(F11:F17)</f>
        <v>0</v>
      </c>
      <c r="G18" s="215">
        <v>8</v>
      </c>
    </row>
    <row r="19" spans="1:7" ht="26.25" customHeight="1">
      <c r="A19" s="660"/>
    </row>
    <row r="20" spans="1:7" ht="16.5" customHeight="1">
      <c r="A20" s="16" t="s">
        <v>606</v>
      </c>
      <c r="B20" s="625"/>
      <c r="C20" s="661"/>
      <c r="D20" s="625"/>
      <c r="E20" s="625"/>
      <c r="F20" s="625"/>
      <c r="G20" s="625"/>
    </row>
    <row r="21" spans="1:7" ht="15.75" customHeight="1">
      <c r="A21" s="660"/>
    </row>
    <row r="22" spans="1:7" ht="13.5">
      <c r="A22" s="595" t="s">
        <v>943</v>
      </c>
      <c r="B22" s="140"/>
    </row>
    <row r="23" spans="1:7" ht="13">
      <c r="A23" s="595" t="s">
        <v>938</v>
      </c>
      <c r="B23" s="140"/>
    </row>
    <row r="24" spans="1:7" ht="13">
      <c r="A24" s="595" t="s">
        <v>924</v>
      </c>
      <c r="B24" s="140"/>
    </row>
    <row r="25" spans="1:7" ht="13">
      <c r="A25" s="463" t="s">
        <v>960</v>
      </c>
      <c r="B25" s="140"/>
    </row>
    <row r="26" spans="1:7" ht="6" customHeight="1" thickBot="1">
      <c r="A26" s="660"/>
    </row>
    <row r="27" spans="1:7" ht="15" customHeight="1">
      <c r="A27" s="19" t="s">
        <v>774</v>
      </c>
      <c r="B27" s="19" t="s">
        <v>36</v>
      </c>
      <c r="C27" s="867" t="s">
        <v>735</v>
      </c>
      <c r="D27" s="19" t="s">
        <v>607</v>
      </c>
      <c r="E27" s="19" t="s">
        <v>602</v>
      </c>
      <c r="F27" s="19" t="s">
        <v>603</v>
      </c>
      <c r="G27" s="19" t="s">
        <v>774</v>
      </c>
    </row>
    <row r="28" spans="1:7" ht="14.25" customHeight="1">
      <c r="A28" s="20" t="s">
        <v>775</v>
      </c>
      <c r="B28" s="20" t="s">
        <v>775</v>
      </c>
      <c r="C28" s="868"/>
      <c r="D28" s="20" t="s">
        <v>608</v>
      </c>
      <c r="E28" s="20" t="s">
        <v>959</v>
      </c>
      <c r="F28" s="20" t="s">
        <v>609</v>
      </c>
      <c r="G28" s="20" t="s">
        <v>775</v>
      </c>
    </row>
    <row r="29" spans="1:7" ht="15" customHeight="1" thickBot="1">
      <c r="A29" s="21"/>
      <c r="B29" s="21" t="s">
        <v>776</v>
      </c>
      <c r="C29" s="21" t="s">
        <v>777</v>
      </c>
      <c r="D29" s="21" t="s">
        <v>778</v>
      </c>
      <c r="E29" s="21" t="s">
        <v>779</v>
      </c>
      <c r="F29" s="21" t="s">
        <v>267</v>
      </c>
      <c r="G29" s="21"/>
    </row>
    <row r="30" spans="1:7" ht="26.15" customHeight="1">
      <c r="A30" s="218">
        <v>9</v>
      </c>
      <c r="B30" s="1090"/>
      <c r="C30" s="1090"/>
      <c r="D30" s="1098"/>
      <c r="E30" s="1099"/>
      <c r="F30" s="1100" t="s">
        <v>41</v>
      </c>
      <c r="G30" s="218">
        <v>9</v>
      </c>
    </row>
    <row r="31" spans="1:7" ht="26.15" customHeight="1">
      <c r="A31" s="218">
        <v>10</v>
      </c>
      <c r="B31" s="1090"/>
      <c r="C31" s="1090"/>
      <c r="D31" s="1098"/>
      <c r="E31" s="1099"/>
      <c r="F31" s="1101"/>
      <c r="G31" s="218">
        <v>10</v>
      </c>
    </row>
    <row r="32" spans="1:7" ht="26.15" customHeight="1">
      <c r="A32" s="218">
        <v>11</v>
      </c>
      <c r="B32" s="1090"/>
      <c r="C32" s="1090"/>
      <c r="D32" s="1098"/>
      <c r="E32" s="1099"/>
      <c r="F32" s="1101"/>
      <c r="G32" s="218">
        <v>11</v>
      </c>
    </row>
    <row r="33" spans="1:7" ht="26.15" customHeight="1">
      <c r="A33" s="218">
        <v>12</v>
      </c>
      <c r="B33" s="1090"/>
      <c r="C33" s="1090"/>
      <c r="D33" s="1098"/>
      <c r="E33" s="1099"/>
      <c r="F33" s="1101"/>
      <c r="G33" s="218">
        <v>12</v>
      </c>
    </row>
    <row r="34" spans="1:7" ht="26.15" customHeight="1">
      <c r="A34" s="218">
        <v>13</v>
      </c>
      <c r="B34" s="1090"/>
      <c r="C34" s="1090"/>
      <c r="D34" s="1098"/>
      <c r="E34" s="1099"/>
      <c r="F34" s="1101"/>
      <c r="G34" s="218">
        <v>13</v>
      </c>
    </row>
    <row r="35" spans="1:7" ht="26.15" customHeight="1">
      <c r="A35" s="218">
        <v>14</v>
      </c>
      <c r="B35" s="1090"/>
      <c r="C35" s="1090"/>
      <c r="D35" s="1098"/>
      <c r="E35" s="1099"/>
      <c r="F35" s="1101"/>
      <c r="G35" s="218">
        <v>14</v>
      </c>
    </row>
    <row r="36" spans="1:7" ht="26.15" customHeight="1" thickBot="1">
      <c r="A36" s="218">
        <v>15</v>
      </c>
      <c r="B36" s="1090" t="s">
        <v>1065</v>
      </c>
      <c r="C36" s="1090"/>
      <c r="D36" s="1098"/>
      <c r="E36" s="1102"/>
      <c r="F36" s="1103"/>
      <c r="G36" s="218">
        <v>15</v>
      </c>
    </row>
    <row r="37" spans="1:7" ht="26.15" customHeight="1" thickBot="1">
      <c r="A37" s="215">
        <v>16</v>
      </c>
      <c r="B37" s="864" t="s">
        <v>283</v>
      </c>
      <c r="C37" s="865"/>
      <c r="D37" s="866"/>
      <c r="E37" s="1092">
        <f>SUM(E30:E36)</f>
        <v>0</v>
      </c>
      <c r="F37" s="1089">
        <f>SUM(F30:F36)</f>
        <v>0</v>
      </c>
      <c r="G37" s="215">
        <v>16</v>
      </c>
    </row>
    <row r="38" spans="1:7">
      <c r="D38" s="659"/>
    </row>
    <row r="39" spans="1:7">
      <c r="D39" s="659"/>
    </row>
    <row r="40" spans="1:7" ht="17.5">
      <c r="A40" s="70" t="s">
        <v>656</v>
      </c>
      <c r="B40" s="625"/>
      <c r="C40" s="625"/>
      <c r="D40" s="1326"/>
      <c r="E40" s="625"/>
      <c r="F40" s="625"/>
      <c r="G40" s="625"/>
    </row>
    <row r="45" spans="1:7" ht="13">
      <c r="B45" s="15"/>
    </row>
  </sheetData>
  <sheetProtection algorithmName="SHA-512" hashValue="6ZaJNr0ppgKx+istkqbhE3GjaSyoNHo1/IjkC0j2O/CbnAMOHNhkcjzE9IczdTiO0T1qRf2MvR6+Wh/RR4LiTg==" saltValue="ntX6RfHZHsmLfn+IALWMgw==" spinCount="100000" sheet="1" objects="1" scenarios="1"/>
  <mergeCells count="7">
    <mergeCell ref="B17:D17"/>
    <mergeCell ref="B11:D11"/>
    <mergeCell ref="B12:D12"/>
    <mergeCell ref="B13:D13"/>
    <mergeCell ref="B14:D14"/>
    <mergeCell ref="B15:D15"/>
    <mergeCell ref="B16:D16"/>
  </mergeCells>
  <printOptions horizontalCentered="1"/>
  <pageMargins left="0.81" right="0.4" top="0.5" bottom="0" header="0.33" footer="0.12"/>
  <pageSetup scale="9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ummaryRight="0"/>
  </sheetPr>
  <dimension ref="A1:G42"/>
  <sheetViews>
    <sheetView showGridLines="0" showOutlineSymbols="0" view="pageBreakPreview" topLeftCell="A6" zoomScale="60" zoomScaleNormal="90" workbookViewId="0">
      <selection activeCell="V25" sqref="V25"/>
    </sheetView>
  </sheetViews>
  <sheetFormatPr defaultColWidth="9.1796875" defaultRowHeight="13"/>
  <cols>
    <col min="1" max="1" width="5" style="57" customWidth="1"/>
    <col min="2" max="2" width="10.81640625" style="57" customWidth="1"/>
    <col min="3" max="3" width="17.1796875" style="57" customWidth="1"/>
    <col min="4" max="4" width="27.1796875" style="57" customWidth="1"/>
    <col min="5" max="6" width="15.54296875" style="57" customWidth="1"/>
    <col min="7" max="7" width="5" style="57" customWidth="1"/>
    <col min="8" max="16384" width="9.1796875" style="12"/>
  </cols>
  <sheetData>
    <row r="1" spans="1:7" ht="13.5">
      <c r="A1" s="1067" t="s">
        <v>1039</v>
      </c>
    </row>
    <row r="2" spans="1:7" ht="7.5" customHeight="1">
      <c r="A2" s="23"/>
    </row>
    <row r="3" spans="1:7" ht="17.5">
      <c r="A3" s="464" t="s">
        <v>610</v>
      </c>
      <c r="B3" s="671"/>
      <c r="C3" s="465"/>
      <c r="D3" s="465"/>
      <c r="E3" s="465"/>
      <c r="F3" s="465"/>
      <c r="G3" s="465"/>
    </row>
    <row r="4" spans="1:7" ht="15" customHeight="1">
      <c r="A4" s="464" t="s">
        <v>611</v>
      </c>
      <c r="B4" s="465"/>
      <c r="C4" s="465"/>
      <c r="D4" s="465"/>
      <c r="E4" s="465"/>
      <c r="F4" s="465"/>
      <c r="G4" s="465"/>
    </row>
    <row r="5" spans="1:7" ht="12" customHeight="1">
      <c r="A5" s="464"/>
      <c r="B5" s="465"/>
      <c r="C5" s="465"/>
      <c r="D5" s="465"/>
      <c r="E5" s="465"/>
      <c r="F5" s="465"/>
      <c r="G5" s="465"/>
    </row>
    <row r="6" spans="1:7">
      <c r="A6" s="263" t="s">
        <v>1010</v>
      </c>
      <c r="B6" s="263"/>
      <c r="C6" s="263"/>
      <c r="D6" s="263"/>
      <c r="E6" s="263"/>
      <c r="F6" s="263"/>
      <c r="G6" s="466"/>
    </row>
    <row r="7" spans="1:7">
      <c r="A7" s="263" t="s">
        <v>1009</v>
      </c>
      <c r="B7" s="263"/>
      <c r="C7" s="263"/>
      <c r="D7" s="263"/>
      <c r="E7" s="263"/>
      <c r="F7" s="263"/>
      <c r="G7" s="466"/>
    </row>
    <row r="8" spans="1:7">
      <c r="A8" s="263" t="s">
        <v>1008</v>
      </c>
      <c r="B8" s="263"/>
      <c r="C8" s="263"/>
      <c r="D8" s="263"/>
      <c r="E8" s="263"/>
      <c r="F8" s="263"/>
      <c r="G8" s="466"/>
    </row>
    <row r="9" spans="1:7" ht="12" customHeight="1" thickBot="1">
      <c r="A9" s="466"/>
      <c r="B9" s="466"/>
      <c r="C9" s="466"/>
      <c r="D9" s="466"/>
      <c r="E9" s="466"/>
      <c r="F9" s="466"/>
      <c r="G9" s="466"/>
    </row>
    <row r="10" spans="1:7" ht="14.25" customHeight="1">
      <c r="A10" s="223" t="s">
        <v>774</v>
      </c>
      <c r="B10" s="223" t="s">
        <v>36</v>
      </c>
      <c r="C10" s="223" t="s">
        <v>901</v>
      </c>
      <c r="D10" s="869" t="s">
        <v>988</v>
      </c>
      <c r="E10" s="223" t="s">
        <v>602</v>
      </c>
      <c r="F10" s="223" t="s">
        <v>603</v>
      </c>
      <c r="G10" s="223" t="s">
        <v>774</v>
      </c>
    </row>
    <row r="11" spans="1:7">
      <c r="A11" s="224" t="s">
        <v>775</v>
      </c>
      <c r="B11" s="224" t="s">
        <v>775</v>
      </c>
      <c r="C11" s="224" t="s">
        <v>775</v>
      </c>
      <c r="D11" s="758" t="s">
        <v>989</v>
      </c>
      <c r="E11" s="224" t="s">
        <v>959</v>
      </c>
      <c r="F11" s="224" t="s">
        <v>605</v>
      </c>
      <c r="G11" s="224" t="s">
        <v>775</v>
      </c>
    </row>
    <row r="12" spans="1:7" ht="13.5" thickBot="1">
      <c r="A12" s="104"/>
      <c r="B12" s="104" t="s">
        <v>776</v>
      </c>
      <c r="C12" s="104" t="s">
        <v>777</v>
      </c>
      <c r="D12" s="104" t="s">
        <v>778</v>
      </c>
      <c r="E12" s="104" t="s">
        <v>779</v>
      </c>
      <c r="F12" s="104" t="s">
        <v>267</v>
      </c>
      <c r="G12" s="104"/>
    </row>
    <row r="13" spans="1:7" ht="26.15" customHeight="1">
      <c r="A13" s="105">
        <v>1</v>
      </c>
      <c r="B13" s="1107"/>
      <c r="C13" s="1107"/>
      <c r="D13" s="1107"/>
      <c r="E13" s="1114"/>
      <c r="F13" s="1115">
        <v>0</v>
      </c>
      <c r="G13" s="105">
        <v>1</v>
      </c>
    </row>
    <row r="14" spans="1:7" ht="26.15" customHeight="1">
      <c r="A14" s="105">
        <v>2</v>
      </c>
      <c r="B14" s="1107"/>
      <c r="C14" s="1107"/>
      <c r="D14" s="1107"/>
      <c r="E14" s="1114"/>
      <c r="F14" s="1116"/>
      <c r="G14" s="105">
        <v>2</v>
      </c>
    </row>
    <row r="15" spans="1:7" ht="26.15" customHeight="1">
      <c r="A15" s="105">
        <v>3</v>
      </c>
      <c r="B15" s="1107"/>
      <c r="C15" s="1107"/>
      <c r="D15" s="1107"/>
      <c r="E15" s="1114"/>
      <c r="F15" s="1116"/>
      <c r="G15" s="105">
        <v>3</v>
      </c>
    </row>
    <row r="16" spans="1:7" ht="26.15" customHeight="1">
      <c r="A16" s="105">
        <v>4</v>
      </c>
      <c r="B16" s="1107"/>
      <c r="C16" s="1107"/>
      <c r="D16" s="1107"/>
      <c r="E16" s="1114"/>
      <c r="F16" s="1116"/>
      <c r="G16" s="105">
        <v>4</v>
      </c>
    </row>
    <row r="17" spans="1:7" ht="26.15" customHeight="1">
      <c r="A17" s="105">
        <v>5</v>
      </c>
      <c r="B17" s="1107"/>
      <c r="C17" s="1107"/>
      <c r="D17" s="1107"/>
      <c r="E17" s="1114"/>
      <c r="F17" s="1116"/>
      <c r="G17" s="105">
        <v>5</v>
      </c>
    </row>
    <row r="18" spans="1:7" ht="26.15" customHeight="1">
      <c r="A18" s="105">
        <v>6</v>
      </c>
      <c r="B18" s="1107"/>
      <c r="C18" s="1107"/>
      <c r="D18" s="1107"/>
      <c r="E18" s="1114"/>
      <c r="F18" s="1116"/>
      <c r="G18" s="105">
        <v>6</v>
      </c>
    </row>
    <row r="19" spans="1:7" ht="26.15" customHeight="1" thickBot="1">
      <c r="A19" s="105">
        <v>7</v>
      </c>
      <c r="B19" s="1090" t="s">
        <v>1065</v>
      </c>
      <c r="C19" s="1107"/>
      <c r="D19" s="1107"/>
      <c r="E19" s="1117"/>
      <c r="F19" s="1118"/>
      <c r="G19" s="105">
        <v>7</v>
      </c>
    </row>
    <row r="20" spans="1:7" ht="26.15" customHeight="1" thickBot="1">
      <c r="A20" s="104">
        <v>8</v>
      </c>
      <c r="B20" s="871" t="s">
        <v>283</v>
      </c>
      <c r="C20" s="872"/>
      <c r="D20" s="873"/>
      <c r="E20" s="1105">
        <f>SUM(E13:E19)</f>
        <v>0</v>
      </c>
      <c r="F20" s="1104">
        <f>SUM(F13:F19)</f>
        <v>0</v>
      </c>
      <c r="G20" s="104">
        <v>8</v>
      </c>
    </row>
    <row r="21" spans="1:7">
      <c r="A21" s="467"/>
      <c r="B21" s="468"/>
      <c r="C21" s="469"/>
      <c r="D21" s="469"/>
      <c r="E21" s="468"/>
      <c r="F21" s="468"/>
      <c r="G21" s="107"/>
    </row>
    <row r="22" spans="1:7">
      <c r="A22" s="470"/>
      <c r="B22" s="471"/>
      <c r="C22" s="471"/>
      <c r="D22" s="471"/>
      <c r="E22" s="471"/>
      <c r="F22" s="471"/>
      <c r="G22" s="470"/>
    </row>
    <row r="23" spans="1:7" ht="17.5">
      <c r="A23" s="472" t="s">
        <v>612</v>
      </c>
      <c r="B23" s="672"/>
      <c r="C23" s="473"/>
      <c r="D23" s="473"/>
      <c r="E23" s="473"/>
      <c r="F23" s="473"/>
      <c r="G23" s="473"/>
    </row>
    <row r="24" spans="1:7" ht="11.25" customHeight="1">
      <c r="A24" s="472"/>
      <c r="B24" s="672"/>
      <c r="C24" s="473"/>
      <c r="D24" s="473"/>
      <c r="E24" s="473"/>
      <c r="F24" s="473"/>
      <c r="G24" s="473"/>
    </row>
    <row r="25" spans="1:7" ht="13.5">
      <c r="A25" s="595" t="s">
        <v>943</v>
      </c>
      <c r="B25" s="471"/>
      <c r="C25" s="471"/>
      <c r="D25" s="471"/>
      <c r="E25" s="471"/>
      <c r="F25" s="471"/>
      <c r="G25" s="471"/>
    </row>
    <row r="26" spans="1:7">
      <c r="A26" s="595" t="s">
        <v>938</v>
      </c>
      <c r="B26" s="471"/>
      <c r="C26" s="471"/>
      <c r="D26" s="471"/>
      <c r="E26" s="471"/>
      <c r="F26" s="471"/>
      <c r="G26" s="471"/>
    </row>
    <row r="27" spans="1:7">
      <c r="A27" s="595" t="s">
        <v>924</v>
      </c>
      <c r="B27" s="471"/>
      <c r="C27" s="471"/>
      <c r="D27" s="471"/>
      <c r="E27" s="471"/>
      <c r="F27" s="471"/>
      <c r="G27" s="471"/>
    </row>
    <row r="28" spans="1:7">
      <c r="A28" s="463" t="s">
        <v>960</v>
      </c>
      <c r="B28" s="471"/>
      <c r="C28" s="471"/>
      <c r="D28" s="471"/>
      <c r="E28" s="471"/>
      <c r="F28" s="471"/>
      <c r="G28" s="471"/>
    </row>
    <row r="29" spans="1:7" ht="12.75" customHeight="1">
      <c r="A29" s="474"/>
      <c r="B29" s="474"/>
      <c r="C29" s="474"/>
      <c r="D29" s="474"/>
      <c r="E29" s="474"/>
      <c r="F29" s="474"/>
      <c r="G29" s="474"/>
    </row>
    <row r="30" spans="1:7" ht="12.75" customHeight="1" thickBot="1">
      <c r="A30" s="474"/>
      <c r="B30" s="474"/>
      <c r="C30" s="474"/>
      <c r="D30" s="474"/>
      <c r="E30" s="474"/>
      <c r="F30" s="474"/>
      <c r="G30" s="474"/>
    </row>
    <row r="31" spans="1:7" ht="15.75" customHeight="1">
      <c r="A31" s="223" t="s">
        <v>774</v>
      </c>
      <c r="B31" s="223" t="s">
        <v>36</v>
      </c>
      <c r="C31" s="874" t="s">
        <v>902</v>
      </c>
      <c r="D31" s="223" t="s">
        <v>607</v>
      </c>
      <c r="E31" s="223" t="s">
        <v>602</v>
      </c>
      <c r="F31" s="223" t="s">
        <v>603</v>
      </c>
      <c r="G31" s="223" t="s">
        <v>774</v>
      </c>
    </row>
    <row r="32" spans="1:7" ht="14.25" customHeight="1">
      <c r="A32" s="224" t="s">
        <v>775</v>
      </c>
      <c r="B32" s="224" t="s">
        <v>775</v>
      </c>
      <c r="C32" s="875"/>
      <c r="D32" s="224" t="s">
        <v>608</v>
      </c>
      <c r="E32" s="224" t="s">
        <v>959</v>
      </c>
      <c r="F32" s="224" t="s">
        <v>609</v>
      </c>
      <c r="G32" s="224" t="s">
        <v>775</v>
      </c>
    </row>
    <row r="33" spans="1:7" ht="15" customHeight="1" thickBot="1">
      <c r="A33" s="155"/>
      <c r="B33" s="104" t="s">
        <v>776</v>
      </c>
      <c r="C33" s="104" t="s">
        <v>777</v>
      </c>
      <c r="D33" s="104" t="s">
        <v>778</v>
      </c>
      <c r="E33" s="104" t="s">
        <v>779</v>
      </c>
      <c r="F33" s="104" t="s">
        <v>267</v>
      </c>
      <c r="G33" s="155"/>
    </row>
    <row r="34" spans="1:7" ht="26.15" customHeight="1">
      <c r="A34" s="105">
        <v>9</v>
      </c>
      <c r="B34" s="1107"/>
      <c r="C34" s="1107"/>
      <c r="D34" s="1108"/>
      <c r="E34" s="1109"/>
      <c r="F34" s="1110" t="s">
        <v>41</v>
      </c>
      <c r="G34" s="105">
        <v>9</v>
      </c>
    </row>
    <row r="35" spans="1:7" ht="26.15" customHeight="1">
      <c r="A35" s="105">
        <v>10</v>
      </c>
      <c r="B35" s="1107"/>
      <c r="C35" s="1107"/>
      <c r="D35" s="1108"/>
      <c r="E35" s="1109"/>
      <c r="F35" s="1111"/>
      <c r="G35" s="105">
        <v>10</v>
      </c>
    </row>
    <row r="36" spans="1:7" ht="26.15" customHeight="1">
      <c r="A36" s="105">
        <v>11</v>
      </c>
      <c r="B36" s="1107"/>
      <c r="C36" s="1107"/>
      <c r="D36" s="1108"/>
      <c r="E36" s="1109"/>
      <c r="F36" s="1111"/>
      <c r="G36" s="105">
        <v>11</v>
      </c>
    </row>
    <row r="37" spans="1:7" ht="26.15" customHeight="1">
      <c r="A37" s="105">
        <v>12</v>
      </c>
      <c r="B37" s="1107"/>
      <c r="C37" s="1107"/>
      <c r="D37" s="1108"/>
      <c r="E37" s="1109"/>
      <c r="F37" s="1111"/>
      <c r="G37" s="105">
        <v>12</v>
      </c>
    </row>
    <row r="38" spans="1:7" ht="26.15" customHeight="1">
      <c r="A38" s="105">
        <v>13</v>
      </c>
      <c r="B38" s="1107"/>
      <c r="C38" s="1107"/>
      <c r="D38" s="1108"/>
      <c r="E38" s="1109"/>
      <c r="F38" s="1111"/>
      <c r="G38" s="105">
        <v>13</v>
      </c>
    </row>
    <row r="39" spans="1:7" ht="26.15" customHeight="1" thickBot="1">
      <c r="A39" s="105">
        <v>14</v>
      </c>
      <c r="B39" s="1090" t="s">
        <v>1065</v>
      </c>
      <c r="C39" s="1107"/>
      <c r="D39" s="1108"/>
      <c r="E39" s="1112"/>
      <c r="F39" s="1113"/>
      <c r="G39" s="105">
        <v>14</v>
      </c>
    </row>
    <row r="40" spans="1:7" ht="26.15" customHeight="1" thickBot="1">
      <c r="A40" s="104">
        <v>15</v>
      </c>
      <c r="B40" s="871" t="s">
        <v>283</v>
      </c>
      <c r="C40" s="872"/>
      <c r="D40" s="873"/>
      <c r="E40" s="1106">
        <f>SUM(E34:E39)</f>
        <v>0</v>
      </c>
      <c r="F40" s="1104">
        <f>SUM(F34:F39)</f>
        <v>0</v>
      </c>
      <c r="G40" s="104">
        <v>15</v>
      </c>
    </row>
    <row r="41" spans="1:7">
      <c r="A41" s="475"/>
      <c r="B41" s="469"/>
      <c r="C41" s="469"/>
      <c r="D41" s="469"/>
      <c r="E41" s="469"/>
      <c r="F41" s="469"/>
      <c r="G41" s="475"/>
    </row>
    <row r="42" spans="1:7" ht="17.5">
      <c r="A42" s="476" t="s">
        <v>657</v>
      </c>
      <c r="B42" s="465"/>
      <c r="C42" s="465"/>
      <c r="D42" s="1327"/>
      <c r="E42" s="465"/>
      <c r="F42" s="465"/>
      <c r="G42" s="465"/>
    </row>
  </sheetData>
  <sheetProtection algorithmName="SHA-512" hashValue="3lX3qF8r3KvJ3ZEQYb65vYAs7W/5UlCLtjb16UdXgBpLISnE8Xig1lIHjwB6vuVQ7bk5O26P4voJA6gkYnktmw==" saltValue="KpTPo3o4zj55vqyg3ZLZ5g==" spinCount="100000" sheet="1" objects="1" scenarios="1"/>
  <printOptions horizontalCentered="1"/>
  <pageMargins left="0.81" right="0.4" top="0.5" bottom="0" header="0.33" footer="0.12"/>
  <pageSetup scale="9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ummaryRight="0"/>
  </sheetPr>
  <dimension ref="A1:F36"/>
  <sheetViews>
    <sheetView showGridLines="0" showOutlineSymbols="0" view="pageBreakPreview" topLeftCell="A9" zoomScale="60" zoomScaleNormal="90" workbookViewId="0">
      <selection activeCell="V25" sqref="V25"/>
    </sheetView>
  </sheetViews>
  <sheetFormatPr defaultColWidth="8.81640625" defaultRowHeight="13"/>
  <cols>
    <col min="1" max="1" width="5" style="57" customWidth="1"/>
    <col min="2" max="2" width="24.81640625" style="57" customWidth="1"/>
    <col min="3" max="3" width="27.1796875" style="57" customWidth="1"/>
    <col min="4" max="5" width="15.54296875" style="57" customWidth="1"/>
    <col min="6" max="6" width="5" style="57" customWidth="1"/>
    <col min="7" max="16384" width="8.81640625" style="12"/>
  </cols>
  <sheetData>
    <row r="1" spans="1:6" ht="13.5">
      <c r="A1" s="1067" t="s">
        <v>1041</v>
      </c>
    </row>
    <row r="2" spans="1:6" ht="7.5" customHeight="1">
      <c r="A2" s="23"/>
    </row>
    <row r="3" spans="1:6" ht="13.5" customHeight="1">
      <c r="A3" s="23"/>
    </row>
    <row r="4" spans="1:6" ht="17.5">
      <c r="A4" s="677" t="s">
        <v>341</v>
      </c>
      <c r="B4" s="673"/>
      <c r="C4" s="673"/>
      <c r="D4" s="673"/>
      <c r="E4" s="673"/>
      <c r="F4" s="673"/>
    </row>
    <row r="5" spans="1:6" ht="15" customHeight="1">
      <c r="A5" s="677" t="s">
        <v>342</v>
      </c>
      <c r="B5" s="673"/>
      <c r="C5" s="673"/>
      <c r="D5" s="673"/>
      <c r="E5" s="673"/>
      <c r="F5" s="673"/>
    </row>
    <row r="6" spans="1:6" ht="13.5" customHeight="1">
      <c r="A6" s="677"/>
      <c r="B6" s="673"/>
      <c r="C6" s="673"/>
      <c r="D6" s="673"/>
      <c r="E6" s="673"/>
      <c r="F6" s="673"/>
    </row>
    <row r="7" spans="1:6" ht="13.5" customHeight="1">
      <c r="A7" s="609" t="s">
        <v>963</v>
      </c>
      <c r="B7" s="610"/>
      <c r="C7" s="610"/>
      <c r="D7" s="610"/>
      <c r="E7" s="610"/>
      <c r="F7" s="1015"/>
    </row>
    <row r="8" spans="1:6" ht="13.5" customHeight="1">
      <c r="A8" s="609" t="s">
        <v>1031</v>
      </c>
      <c r="B8" s="610"/>
      <c r="C8" s="610"/>
      <c r="D8" s="610"/>
      <c r="E8" s="610"/>
      <c r="F8" s="1015"/>
    </row>
    <row r="9" spans="1:6">
      <c r="A9" s="609" t="s">
        <v>962</v>
      </c>
      <c r="B9" s="610"/>
      <c r="C9" s="610"/>
      <c r="D9" s="610"/>
      <c r="E9" s="610"/>
      <c r="F9" s="1015"/>
    </row>
    <row r="10" spans="1:6" ht="13.5" customHeight="1" thickBot="1"/>
    <row r="11" spans="1:6" ht="14.25" customHeight="1">
      <c r="A11" s="223" t="s">
        <v>774</v>
      </c>
      <c r="B11" s="761" t="s">
        <v>905</v>
      </c>
      <c r="C11" s="869" t="s">
        <v>906</v>
      </c>
      <c r="D11" s="223" t="s">
        <v>602</v>
      </c>
      <c r="E11" s="223" t="s">
        <v>603</v>
      </c>
      <c r="F11" s="223" t="s">
        <v>774</v>
      </c>
    </row>
    <row r="12" spans="1:6">
      <c r="A12" s="224" t="s">
        <v>775</v>
      </c>
      <c r="B12" s="759" t="s">
        <v>904</v>
      </c>
      <c r="C12" s="870"/>
      <c r="D12" s="224" t="s">
        <v>959</v>
      </c>
      <c r="E12" s="224" t="s">
        <v>605</v>
      </c>
      <c r="F12" s="224" t="s">
        <v>775</v>
      </c>
    </row>
    <row r="13" spans="1:6" ht="13.5" thickBot="1">
      <c r="A13" s="104"/>
      <c r="B13" s="760" t="s">
        <v>776</v>
      </c>
      <c r="C13" s="104" t="s">
        <v>777</v>
      </c>
      <c r="D13" s="104" t="s">
        <v>778</v>
      </c>
      <c r="E13" s="104" t="s">
        <v>779</v>
      </c>
      <c r="F13" s="104"/>
    </row>
    <row r="14" spans="1:6" ht="26.15" customHeight="1">
      <c r="A14" s="105">
        <v>1</v>
      </c>
      <c r="B14" s="1329"/>
      <c r="C14" s="1107"/>
      <c r="D14" s="1114"/>
      <c r="E14" s="1115" t="s">
        <v>41</v>
      </c>
      <c r="F14" s="105">
        <v>1</v>
      </c>
    </row>
    <row r="15" spans="1:6" ht="26.15" customHeight="1">
      <c r="A15" s="105">
        <v>2</v>
      </c>
      <c r="B15" s="1251"/>
      <c r="C15" s="1107"/>
      <c r="D15" s="1114"/>
      <c r="E15" s="1116"/>
      <c r="F15" s="105">
        <v>2</v>
      </c>
    </row>
    <row r="16" spans="1:6" ht="26.15" customHeight="1">
      <c r="A16" s="105">
        <v>3</v>
      </c>
      <c r="B16" s="1251"/>
      <c r="C16" s="1107"/>
      <c r="D16" s="1114"/>
      <c r="E16" s="1116"/>
      <c r="F16" s="105">
        <v>3</v>
      </c>
    </row>
    <row r="17" spans="1:6" ht="26.15" customHeight="1">
      <c r="A17" s="105">
        <v>4</v>
      </c>
      <c r="B17" s="1251"/>
      <c r="C17" s="1107"/>
      <c r="D17" s="1114"/>
      <c r="E17" s="1116"/>
      <c r="F17" s="105">
        <v>4</v>
      </c>
    </row>
    <row r="18" spans="1:6" ht="26.15" customHeight="1">
      <c r="A18" s="105">
        <v>5</v>
      </c>
      <c r="B18" s="1251"/>
      <c r="C18" s="1107"/>
      <c r="D18" s="1114"/>
      <c r="E18" s="1116"/>
      <c r="F18" s="105">
        <v>5</v>
      </c>
    </row>
    <row r="19" spans="1:6" ht="26.15" customHeight="1">
      <c r="A19" s="105">
        <v>6</v>
      </c>
      <c r="B19" s="1251"/>
      <c r="C19" s="1107"/>
      <c r="D19" s="1114"/>
      <c r="E19" s="1116"/>
      <c r="F19" s="105">
        <v>6</v>
      </c>
    </row>
    <row r="20" spans="1:6" ht="26.15" customHeight="1">
      <c r="A20" s="224">
        <v>7</v>
      </c>
      <c r="B20" s="1251"/>
      <c r="C20" s="1119"/>
      <c r="D20" s="1117"/>
      <c r="E20" s="1118"/>
      <c r="F20" s="105">
        <v>7</v>
      </c>
    </row>
    <row r="21" spans="1:6" ht="26.15" customHeight="1">
      <c r="A21" s="112">
        <v>8</v>
      </c>
      <c r="B21" s="1330"/>
      <c r="C21" s="1120"/>
      <c r="D21" s="1121"/>
      <c r="E21" s="1122"/>
      <c r="F21" s="178">
        <v>8</v>
      </c>
    </row>
    <row r="22" spans="1:6" ht="26.15" customHeight="1">
      <c r="A22" s="105">
        <v>9</v>
      </c>
      <c r="B22" s="1251"/>
      <c r="C22" s="1107"/>
      <c r="D22" s="1114"/>
      <c r="E22" s="1116"/>
      <c r="F22" s="105">
        <v>9</v>
      </c>
    </row>
    <row r="23" spans="1:6" ht="26.15" customHeight="1">
      <c r="A23" s="105">
        <v>10</v>
      </c>
      <c r="B23" s="1251"/>
      <c r="C23" s="1107"/>
      <c r="D23" s="1114"/>
      <c r="E23" s="1116"/>
      <c r="F23" s="105">
        <v>10</v>
      </c>
    </row>
    <row r="24" spans="1:6" ht="26.15" customHeight="1">
      <c r="A24" s="105">
        <v>11</v>
      </c>
      <c r="B24" s="1251"/>
      <c r="C24" s="1107"/>
      <c r="D24" s="1114"/>
      <c r="E24" s="1116"/>
      <c r="F24" s="105">
        <v>11</v>
      </c>
    </row>
    <row r="25" spans="1:6" ht="26.15" customHeight="1">
      <c r="A25" s="105">
        <v>12</v>
      </c>
      <c r="B25" s="1251"/>
      <c r="C25" s="1107"/>
      <c r="D25" s="1114"/>
      <c r="E25" s="1116"/>
      <c r="F25" s="105">
        <v>12</v>
      </c>
    </row>
    <row r="26" spans="1:6" ht="26.15" customHeight="1">
      <c r="A26" s="105">
        <v>13</v>
      </c>
      <c r="B26" s="1251"/>
      <c r="C26" s="1107"/>
      <c r="D26" s="1114"/>
      <c r="E26" s="1116"/>
      <c r="F26" s="105">
        <v>13</v>
      </c>
    </row>
    <row r="27" spans="1:6" ht="26.15" customHeight="1">
      <c r="A27" s="105">
        <v>14</v>
      </c>
      <c r="B27" s="1251"/>
      <c r="C27" s="1107"/>
      <c r="D27" s="1114"/>
      <c r="E27" s="1116"/>
      <c r="F27" s="105">
        <v>14</v>
      </c>
    </row>
    <row r="28" spans="1:6" ht="26.15" customHeight="1">
      <c r="A28" s="105">
        <v>15</v>
      </c>
      <c r="B28" s="1251"/>
      <c r="C28" s="1107"/>
      <c r="D28" s="1114"/>
      <c r="E28" s="1116"/>
      <c r="F28" s="105">
        <v>15</v>
      </c>
    </row>
    <row r="29" spans="1:6" ht="26.15" customHeight="1">
      <c r="A29" s="105">
        <v>16</v>
      </c>
      <c r="B29" s="1251"/>
      <c r="C29" s="1107"/>
      <c r="D29" s="1114"/>
      <c r="E29" s="1116"/>
      <c r="F29" s="105">
        <v>16</v>
      </c>
    </row>
    <row r="30" spans="1:6" ht="26.15" customHeight="1">
      <c r="A30" s="105">
        <v>17</v>
      </c>
      <c r="B30" s="1251"/>
      <c r="C30" s="1107"/>
      <c r="D30" s="1114"/>
      <c r="E30" s="1116"/>
      <c r="F30" s="105">
        <v>17</v>
      </c>
    </row>
    <row r="31" spans="1:6" ht="26.15" customHeight="1" thickBot="1">
      <c r="A31" s="105">
        <v>18</v>
      </c>
      <c r="B31" s="1463" t="s">
        <v>1065</v>
      </c>
      <c r="C31" s="1464"/>
      <c r="D31" s="1114"/>
      <c r="E31" s="1116"/>
      <c r="F31" s="105">
        <v>18</v>
      </c>
    </row>
    <row r="32" spans="1:6" ht="26.15" customHeight="1" thickBot="1">
      <c r="A32" s="104">
        <v>19</v>
      </c>
      <c r="B32" s="1465" t="s">
        <v>283</v>
      </c>
      <c r="C32" s="1466"/>
      <c r="D32" s="1105">
        <f>SUM(D14:D31)</f>
        <v>0</v>
      </c>
      <c r="E32" s="1104">
        <f>SUM(E14:E31)</f>
        <v>0</v>
      </c>
      <c r="F32" s="104">
        <v>19</v>
      </c>
    </row>
    <row r="33" spans="1:6" ht="15" customHeight="1">
      <c r="A33" s="106"/>
      <c r="B33" s="107"/>
      <c r="C33" s="107"/>
      <c r="D33" s="107"/>
      <c r="E33" s="107"/>
      <c r="F33" s="106"/>
    </row>
    <row r="34" spans="1:6" ht="19.5" customHeight="1">
      <c r="A34" s="107"/>
      <c r="B34" s="108"/>
      <c r="C34" s="108"/>
      <c r="D34" s="177"/>
      <c r="E34" s="108"/>
      <c r="F34" s="107"/>
    </row>
    <row r="35" spans="1:6" ht="8.25" customHeight="1">
      <c r="A35" s="675"/>
      <c r="B35" s="676"/>
      <c r="C35" s="676"/>
      <c r="D35" s="676"/>
      <c r="E35" s="676"/>
      <c r="F35" s="675"/>
    </row>
    <row r="36" spans="1:6" ht="17.5">
      <c r="A36" s="674" t="s">
        <v>903</v>
      </c>
      <c r="B36" s="673"/>
      <c r="C36" s="1328"/>
      <c r="D36" s="673"/>
      <c r="E36" s="673"/>
      <c r="F36" s="673"/>
    </row>
  </sheetData>
  <sheetProtection algorithmName="SHA-512" hashValue="AL/ShtxQ0umVcw3HcCpGAlLrn+ns8mWeFWgW21GKB5ws+EjiQcBYKCTpN2DtAgNlpDnDLM07KJL3XC9vw0q67A==" saltValue="sUFKNlte2DOFg/0TWZLg+A==" spinCount="100000" sheet="1" objects="1" scenarios="1"/>
  <mergeCells count="2">
    <mergeCell ref="B31:C31"/>
    <mergeCell ref="B32:C32"/>
  </mergeCells>
  <printOptions horizontalCentered="1"/>
  <pageMargins left="0.81" right="0.4" top="0.5" bottom="0" header="0.33" footer="0.12"/>
  <pageSetup scale="98"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ummaryRight="0"/>
  </sheetPr>
  <dimension ref="A1:IQ33"/>
  <sheetViews>
    <sheetView showGridLines="0" showOutlineSymbols="0" topLeftCell="A3" zoomScaleNormal="100" workbookViewId="0">
      <selection activeCell="G19" sqref="G19"/>
    </sheetView>
  </sheetViews>
  <sheetFormatPr defaultColWidth="9" defaultRowHeight="13"/>
  <cols>
    <col min="1" max="1" width="4.54296875" style="60" customWidth="1"/>
    <col min="2" max="2" width="4.1796875" style="58" customWidth="1"/>
    <col min="3" max="3" width="8" style="58" customWidth="1"/>
    <col min="4" max="4" width="21.81640625" style="58" customWidth="1"/>
    <col min="5" max="5" width="34.54296875" style="58" customWidth="1"/>
    <col min="6" max="6" width="7.81640625" style="59" customWidth="1"/>
    <col min="7" max="7" width="18.54296875" style="58" customWidth="1"/>
    <col min="8" max="8" width="16.54296875" style="58" customWidth="1"/>
    <col min="9" max="9" width="13" style="58" customWidth="1"/>
    <col min="10" max="10" width="4.54296875" style="58" customWidth="1"/>
    <col min="11" max="16384" width="9" style="58"/>
  </cols>
  <sheetData>
    <row r="1" spans="2:251" ht="13.5">
      <c r="B1" s="1123" t="s">
        <v>1039</v>
      </c>
    </row>
    <row r="2" spans="2:251" ht="8.25" customHeight="1"/>
    <row r="3" spans="2:251" ht="17.5">
      <c r="B3" s="683" t="s">
        <v>397</v>
      </c>
      <c r="C3" s="683"/>
      <c r="D3" s="682"/>
      <c r="E3" s="681"/>
      <c r="F3" s="681"/>
      <c r="G3" s="681"/>
      <c r="H3" s="681"/>
      <c r="I3" s="681"/>
      <c r="J3" s="681"/>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spans="2:251" ht="12.75" customHeight="1">
      <c r="B4" s="59"/>
      <c r="C4" s="59"/>
      <c r="D4" s="59"/>
      <c r="E4" s="59"/>
      <c r="G4" s="59"/>
      <c r="H4" s="59"/>
      <c r="I4" s="59"/>
      <c r="J4" s="59"/>
    </row>
    <row r="5" spans="2:251" ht="15.75" customHeight="1">
      <c r="B5" s="679" t="s">
        <v>969</v>
      </c>
      <c r="C5" s="59"/>
      <c r="D5" s="59"/>
      <c r="E5" s="59"/>
      <c r="G5" s="59"/>
      <c r="H5" s="59"/>
      <c r="I5" s="59"/>
      <c r="J5" s="59"/>
    </row>
    <row r="6" spans="2:251" ht="15.75" customHeight="1">
      <c r="B6" s="680" t="s">
        <v>968</v>
      </c>
      <c r="C6" s="59"/>
      <c r="D6" s="59"/>
      <c r="E6" s="59"/>
      <c r="G6" s="59"/>
      <c r="H6" s="59"/>
      <c r="I6" s="59"/>
      <c r="J6" s="59"/>
    </row>
    <row r="7" spans="2:251" ht="15.75" customHeight="1">
      <c r="B7" s="679" t="s">
        <v>1017</v>
      </c>
      <c r="D7" s="59"/>
      <c r="E7" s="59"/>
      <c r="G7" s="59"/>
      <c r="H7" s="59"/>
      <c r="I7" s="59"/>
      <c r="J7" s="59"/>
    </row>
    <row r="8" spans="2:251" ht="15.75" customHeight="1">
      <c r="B8" s="678" t="s">
        <v>967</v>
      </c>
      <c r="D8" s="59"/>
      <c r="E8" s="59"/>
      <c r="G8" s="59"/>
      <c r="H8" s="59"/>
      <c r="I8" s="59"/>
      <c r="J8" s="59"/>
    </row>
    <row r="9" spans="2:251" ht="15.75" customHeight="1">
      <c r="B9" s="678" t="s">
        <v>966</v>
      </c>
      <c r="D9" s="59"/>
      <c r="E9" s="59"/>
      <c r="G9" s="59"/>
      <c r="H9" s="59"/>
      <c r="I9" s="59"/>
      <c r="J9" s="59"/>
    </row>
    <row r="10" spans="2:251" ht="15.5">
      <c r="B10" s="678"/>
      <c r="C10" s="59"/>
      <c r="D10" s="59"/>
      <c r="E10" s="59"/>
      <c r="G10" s="59"/>
      <c r="H10" s="59"/>
      <c r="I10" s="59"/>
      <c r="J10" s="59"/>
    </row>
    <row r="11" spans="2:251" ht="15.5">
      <c r="B11" s="678" t="s">
        <v>396</v>
      </c>
      <c r="C11" s="59"/>
      <c r="D11" s="59"/>
      <c r="E11" s="59"/>
      <c r="G11" s="59"/>
      <c r="H11" s="59"/>
      <c r="I11" s="59"/>
      <c r="J11" s="59"/>
    </row>
    <row r="12" spans="2:251" ht="13.5" thickBot="1">
      <c r="B12" s="59"/>
      <c r="C12" s="59"/>
      <c r="D12" s="59"/>
      <c r="E12" s="59"/>
      <c r="G12" s="59"/>
      <c r="H12" s="59"/>
      <c r="I12" s="59"/>
      <c r="J12" s="59"/>
    </row>
    <row r="13" spans="2:251" ht="15" customHeight="1">
      <c r="B13" s="225" t="s">
        <v>774</v>
      </c>
      <c r="C13" s="61" t="s">
        <v>613</v>
      </c>
      <c r="D13" s="879" t="s">
        <v>617</v>
      </c>
      <c r="E13" s="109" t="s">
        <v>607</v>
      </c>
      <c r="F13" s="879" t="s">
        <v>614</v>
      </c>
      <c r="G13" s="225" t="s">
        <v>965</v>
      </c>
      <c r="H13" s="225" t="s">
        <v>603</v>
      </c>
      <c r="I13" s="225" t="s">
        <v>284</v>
      </c>
      <c r="J13" s="225" t="s">
        <v>774</v>
      </c>
    </row>
    <row r="14" spans="2:251" ht="15" customHeight="1">
      <c r="B14" s="226" t="s">
        <v>775</v>
      </c>
      <c r="C14" s="62" t="s">
        <v>615</v>
      </c>
      <c r="D14" s="880"/>
      <c r="E14" s="226" t="s">
        <v>608</v>
      </c>
      <c r="F14" s="880"/>
      <c r="G14" s="226" t="s">
        <v>875</v>
      </c>
      <c r="H14" s="226" t="s">
        <v>609</v>
      </c>
      <c r="I14" s="226" t="s">
        <v>964</v>
      </c>
      <c r="J14" s="226" t="s">
        <v>775</v>
      </c>
    </row>
    <row r="15" spans="2:251" ht="15" customHeight="1" thickBot="1">
      <c r="B15" s="63"/>
      <c r="C15" s="64" t="s">
        <v>776</v>
      </c>
      <c r="D15" s="63" t="s">
        <v>777</v>
      </c>
      <c r="E15" s="110" t="s">
        <v>778</v>
      </c>
      <c r="F15" s="63" t="s">
        <v>779</v>
      </c>
      <c r="G15" s="63" t="s">
        <v>267</v>
      </c>
      <c r="H15" s="63" t="s">
        <v>281</v>
      </c>
      <c r="I15" s="63" t="s">
        <v>282</v>
      </c>
      <c r="J15" s="63"/>
    </row>
    <row r="16" spans="2:251" ht="24" customHeight="1">
      <c r="B16" s="65">
        <v>1</v>
      </c>
      <c r="C16" s="1127"/>
      <c r="D16" s="1128"/>
      <c r="E16" s="1128"/>
      <c r="F16" s="1129"/>
      <c r="G16" s="1130"/>
      <c r="H16" s="1131">
        <v>0</v>
      </c>
      <c r="I16" s="1366" t="e">
        <f>ROUND((H16/G16),2)</f>
        <v>#DIV/0!</v>
      </c>
      <c r="J16" s="65">
        <v>1</v>
      </c>
    </row>
    <row r="17" spans="1:10" ht="24" customHeight="1">
      <c r="B17" s="65">
        <v>2</v>
      </c>
      <c r="C17" s="1127"/>
      <c r="D17" s="1128"/>
      <c r="E17" s="1128"/>
      <c r="F17" s="1129"/>
      <c r="G17" s="1130"/>
      <c r="H17" s="1130"/>
      <c r="I17" s="1365" t="e">
        <f t="shared" ref="I17:I27" si="0">ROUND((H17/G17),2)</f>
        <v>#DIV/0!</v>
      </c>
      <c r="J17" s="65">
        <v>2</v>
      </c>
    </row>
    <row r="18" spans="1:10" ht="24" customHeight="1">
      <c r="B18" s="65">
        <v>3</v>
      </c>
      <c r="C18" s="1127"/>
      <c r="D18" s="1128"/>
      <c r="E18" s="1128"/>
      <c r="F18" s="1129"/>
      <c r="G18" s="1130"/>
      <c r="H18" s="1130"/>
      <c r="I18" s="1365" t="e">
        <f t="shared" si="0"/>
        <v>#DIV/0!</v>
      </c>
      <c r="J18" s="65">
        <v>3</v>
      </c>
    </row>
    <row r="19" spans="1:10" ht="24" customHeight="1">
      <c r="B19" s="65">
        <v>4</v>
      </c>
      <c r="C19" s="1127"/>
      <c r="D19" s="1128"/>
      <c r="E19" s="1128"/>
      <c r="F19" s="1129"/>
      <c r="G19" s="1130"/>
      <c r="H19" s="1130"/>
      <c r="I19" s="1365" t="e">
        <f t="shared" si="0"/>
        <v>#DIV/0!</v>
      </c>
      <c r="J19" s="65">
        <v>4</v>
      </c>
    </row>
    <row r="20" spans="1:10" ht="24" customHeight="1">
      <c r="A20" s="1331" t="s">
        <v>624</v>
      </c>
      <c r="B20" s="65">
        <v>5</v>
      </c>
      <c r="C20" s="1127"/>
      <c r="D20" s="1128"/>
      <c r="E20" s="1128"/>
      <c r="F20" s="1129"/>
      <c r="G20" s="1130"/>
      <c r="H20" s="1130"/>
      <c r="I20" s="1365" t="e">
        <f t="shared" si="0"/>
        <v>#DIV/0!</v>
      </c>
      <c r="J20" s="65">
        <v>5</v>
      </c>
    </row>
    <row r="21" spans="1:10" ht="24" customHeight="1">
      <c r="B21" s="65">
        <v>6</v>
      </c>
      <c r="C21" s="1127"/>
      <c r="D21" s="1128"/>
      <c r="E21" s="1128"/>
      <c r="F21" s="1129"/>
      <c r="G21" s="1130"/>
      <c r="H21" s="1130"/>
      <c r="I21" s="1365" t="e">
        <f t="shared" si="0"/>
        <v>#DIV/0!</v>
      </c>
      <c r="J21" s="65">
        <v>6</v>
      </c>
    </row>
    <row r="22" spans="1:10" ht="24" customHeight="1">
      <c r="B22" s="65">
        <v>7</v>
      </c>
      <c r="C22" s="1127"/>
      <c r="D22" s="1128"/>
      <c r="E22" s="1128"/>
      <c r="F22" s="1129"/>
      <c r="G22" s="1130"/>
      <c r="H22" s="1130"/>
      <c r="I22" s="1365" t="e">
        <f t="shared" si="0"/>
        <v>#DIV/0!</v>
      </c>
      <c r="J22" s="65">
        <v>7</v>
      </c>
    </row>
    <row r="23" spans="1:10" ht="24" customHeight="1">
      <c r="B23" s="65">
        <v>8</v>
      </c>
      <c r="C23" s="1127"/>
      <c r="D23" s="1128"/>
      <c r="E23" s="1128"/>
      <c r="F23" s="1129"/>
      <c r="G23" s="1130"/>
      <c r="H23" s="1130"/>
      <c r="I23" s="1365" t="e">
        <f t="shared" si="0"/>
        <v>#DIV/0!</v>
      </c>
      <c r="J23" s="65">
        <v>8</v>
      </c>
    </row>
    <row r="24" spans="1:10" ht="24" customHeight="1">
      <c r="B24" s="65">
        <v>9</v>
      </c>
      <c r="C24" s="1127"/>
      <c r="D24" s="1128"/>
      <c r="E24" s="1128"/>
      <c r="F24" s="1129"/>
      <c r="G24" s="1130"/>
      <c r="H24" s="1130"/>
      <c r="I24" s="1365" t="e">
        <f t="shared" si="0"/>
        <v>#DIV/0!</v>
      </c>
      <c r="J24" s="65">
        <v>9</v>
      </c>
    </row>
    <row r="25" spans="1:10" ht="24" customHeight="1">
      <c r="B25" s="65">
        <v>10</v>
      </c>
      <c r="C25" s="1127"/>
      <c r="D25" s="1128"/>
      <c r="E25" s="1128"/>
      <c r="F25" s="1129"/>
      <c r="G25" s="1130"/>
      <c r="H25" s="1130"/>
      <c r="I25" s="1365" t="e">
        <f t="shared" si="0"/>
        <v>#DIV/0!</v>
      </c>
      <c r="J25" s="65">
        <v>10</v>
      </c>
    </row>
    <row r="26" spans="1:10" ht="24" customHeight="1">
      <c r="B26" s="65">
        <v>11</v>
      </c>
      <c r="C26" s="1127"/>
      <c r="D26" s="1128"/>
      <c r="E26" s="1128"/>
      <c r="F26" s="1129"/>
      <c r="G26" s="1130"/>
      <c r="H26" s="1130"/>
      <c r="I26" s="1365" t="e">
        <f t="shared" si="0"/>
        <v>#DIV/0!</v>
      </c>
      <c r="J26" s="65">
        <v>11</v>
      </c>
    </row>
    <row r="27" spans="1:10" ht="24" customHeight="1" thickBot="1">
      <c r="B27" s="65">
        <v>12</v>
      </c>
      <c r="C27" s="1124" t="s">
        <v>1065</v>
      </c>
      <c r="D27" s="1128"/>
      <c r="E27" s="1128"/>
      <c r="F27" s="1129"/>
      <c r="G27" s="1132"/>
      <c r="H27" s="1132"/>
      <c r="I27" s="1365" t="e">
        <f t="shared" si="0"/>
        <v>#DIV/0!</v>
      </c>
      <c r="J27" s="65">
        <v>12</v>
      </c>
    </row>
    <row r="28" spans="1:10" ht="24" customHeight="1" thickBot="1">
      <c r="B28" s="66">
        <v>13</v>
      </c>
      <c r="C28" s="67"/>
      <c r="D28" s="876" t="s">
        <v>283</v>
      </c>
      <c r="E28" s="877"/>
      <c r="F28" s="878"/>
      <c r="G28" s="1126">
        <f>SUM(G16:G27)</f>
        <v>0</v>
      </c>
      <c r="H28" s="1125">
        <f>SUM(H16:H27)</f>
        <v>0</v>
      </c>
      <c r="I28" s="1367" t="e">
        <f>ROUND((H28/G28),2)</f>
        <v>#DIV/0!</v>
      </c>
      <c r="J28" s="66">
        <v>13</v>
      </c>
    </row>
    <row r="30" spans="1:10" ht="15">
      <c r="B30" s="196"/>
      <c r="C30" s="68"/>
      <c r="D30" s="59"/>
      <c r="E30" s="195"/>
      <c r="G30" s="59"/>
      <c r="H30" s="59"/>
      <c r="I30" s="59"/>
      <c r="J30" s="59"/>
    </row>
    <row r="31" spans="1:10">
      <c r="B31" s="59"/>
      <c r="C31" s="59"/>
      <c r="D31" s="59"/>
      <c r="E31" s="59"/>
      <c r="G31" s="59"/>
      <c r="H31" s="96"/>
      <c r="I31" s="59"/>
      <c r="J31" s="59"/>
    </row>
    <row r="32" spans="1:10">
      <c r="B32" s="59"/>
      <c r="C32" s="59"/>
      <c r="D32" s="59"/>
      <c r="E32" s="59"/>
      <c r="G32" s="59"/>
      <c r="H32" s="96"/>
      <c r="I32" s="59"/>
      <c r="J32" s="59"/>
    </row>
    <row r="33" spans="2:10">
      <c r="B33" s="59"/>
      <c r="C33" s="59"/>
      <c r="D33" s="59"/>
      <c r="E33" s="59"/>
      <c r="G33" s="59"/>
      <c r="H33" s="59"/>
      <c r="I33" s="59"/>
      <c r="J33" s="59"/>
    </row>
  </sheetData>
  <sheetProtection algorithmName="SHA-512" hashValue="ili+U3CclWYrt2jaRffa2iwbBTyIkpwo6ViSYmm68ZRu2SKu+rwud+NXURnDzNQ48vKGzZQNgqO646KjITuq3w==" saltValue="awQZh3My80j6/3ZW4R2v1A==" spinCount="100000" sheet="1" objects="1" scenarios="1"/>
  <printOptions horizontalCentered="1"/>
  <pageMargins left="0.81" right="0.4" top="0.5" bottom="0" header="0.33" footer="0.12"/>
  <pageSetup scale="7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outlinePr summaryBelow="0" summaryRight="0"/>
    <pageSetUpPr autoPageBreaks="0"/>
  </sheetPr>
  <dimension ref="A1:E42"/>
  <sheetViews>
    <sheetView showGridLines="0" showOutlineSymbols="0" view="pageBreakPreview" zoomScale="60" zoomScaleNormal="90" workbookViewId="0">
      <selection activeCell="V25" sqref="V25"/>
    </sheetView>
  </sheetViews>
  <sheetFormatPr defaultColWidth="9" defaultRowHeight="13"/>
  <cols>
    <col min="1" max="1" width="5" style="69" customWidth="1"/>
    <col min="2" max="2" width="16.453125" style="69" customWidth="1"/>
    <col min="3" max="3" width="46.54296875" style="69" customWidth="1"/>
    <col min="4" max="4" width="20.1796875" style="69" customWidth="1"/>
    <col min="5" max="5" width="7.1796875" style="69" customWidth="1"/>
    <col min="6" max="7" width="9" style="69" customWidth="1"/>
    <col min="8" max="16384" width="9" style="69"/>
  </cols>
  <sheetData>
    <row r="1" spans="1:5" ht="13.5">
      <c r="A1" s="1067" t="s">
        <v>1039</v>
      </c>
    </row>
    <row r="2" spans="1:5" ht="12" customHeight="1"/>
    <row r="3" spans="1:5" ht="21.75" customHeight="1">
      <c r="A3" s="701" t="s">
        <v>616</v>
      </c>
      <c r="B3" s="701"/>
      <c r="C3" s="701"/>
      <c r="D3" s="701"/>
      <c r="E3" s="701"/>
    </row>
    <row r="4" spans="1:5" ht="12" customHeight="1">
      <c r="A4" s="688"/>
      <c r="B4" s="688"/>
      <c r="C4" s="688"/>
      <c r="D4" s="688"/>
      <c r="E4" s="688"/>
    </row>
    <row r="5" spans="1:5" ht="14.15" customHeight="1">
      <c r="A5" s="688"/>
      <c r="B5" s="266" t="s">
        <v>972</v>
      </c>
      <c r="C5" s="688"/>
      <c r="D5" s="688"/>
      <c r="E5" s="688"/>
    </row>
    <row r="6" spans="1:5" ht="14.15" customHeight="1">
      <c r="A6" s="688"/>
      <c r="B6" s="267" t="s">
        <v>971</v>
      </c>
      <c r="C6" s="688"/>
      <c r="D6" s="688"/>
      <c r="E6" s="688"/>
    </row>
    <row r="7" spans="1:5" ht="14.15" customHeight="1">
      <c r="A7" s="688"/>
      <c r="B7" s="267" t="s">
        <v>917</v>
      </c>
      <c r="C7" s="688"/>
      <c r="D7" s="688"/>
      <c r="E7" s="688"/>
    </row>
    <row r="8" spans="1:5" ht="12" customHeight="1" thickBot="1">
      <c r="A8" s="688"/>
      <c r="B8" s="688"/>
      <c r="C8" s="688"/>
      <c r="D8" s="688"/>
      <c r="E8" s="688"/>
    </row>
    <row r="9" spans="1:5" ht="24" customHeight="1">
      <c r="A9" s="696" t="s">
        <v>774</v>
      </c>
      <c r="B9" s="696" t="s">
        <v>617</v>
      </c>
      <c r="C9" s="698" t="s">
        <v>618</v>
      </c>
      <c r="D9" s="696" t="s">
        <v>284</v>
      </c>
      <c r="E9" s="696" t="s">
        <v>774</v>
      </c>
    </row>
    <row r="10" spans="1:5" ht="24" customHeight="1" thickBot="1">
      <c r="A10" s="693" t="s">
        <v>775</v>
      </c>
      <c r="B10" s="693" t="s">
        <v>776</v>
      </c>
      <c r="C10" s="695" t="s">
        <v>777</v>
      </c>
      <c r="D10" s="693" t="s">
        <v>778</v>
      </c>
      <c r="E10" s="693" t="s">
        <v>775</v>
      </c>
    </row>
    <row r="11" spans="1:5" ht="24" customHeight="1">
      <c r="A11" s="692">
        <v>1</v>
      </c>
      <c r="B11" s="1135"/>
      <c r="C11" s="1333"/>
      <c r="D11" s="1136" t="s">
        <v>41</v>
      </c>
      <c r="E11" s="692">
        <v>1</v>
      </c>
    </row>
    <row r="12" spans="1:5" ht="24" customHeight="1">
      <c r="A12" s="692">
        <v>2</v>
      </c>
      <c r="B12" s="1135"/>
      <c r="C12" s="1334"/>
      <c r="D12" s="1138"/>
      <c r="E12" s="692">
        <v>2</v>
      </c>
    </row>
    <row r="13" spans="1:5" ht="24" customHeight="1">
      <c r="A13" s="692">
        <v>3</v>
      </c>
      <c r="B13" s="1135"/>
      <c r="C13" s="1334"/>
      <c r="D13" s="1138"/>
      <c r="E13" s="692">
        <v>3</v>
      </c>
    </row>
    <row r="14" spans="1:5" ht="24" customHeight="1">
      <c r="A14" s="692">
        <v>4</v>
      </c>
      <c r="B14" s="1135"/>
      <c r="C14" s="1334"/>
      <c r="D14" s="1138"/>
      <c r="E14" s="692">
        <v>4</v>
      </c>
    </row>
    <row r="15" spans="1:5" ht="24" customHeight="1">
      <c r="A15" s="692">
        <v>5</v>
      </c>
      <c r="B15" s="1135"/>
      <c r="C15" s="1334"/>
      <c r="D15" s="1138"/>
      <c r="E15" s="692">
        <v>5</v>
      </c>
    </row>
    <row r="16" spans="1:5" ht="24" customHeight="1" thickBot="1">
      <c r="A16" s="692">
        <v>6</v>
      </c>
      <c r="B16" s="1090" t="s">
        <v>1065</v>
      </c>
      <c r="C16" s="1137"/>
      <c r="D16" s="1139"/>
      <c r="E16" s="692">
        <v>6</v>
      </c>
    </row>
    <row r="17" spans="1:5" ht="24" customHeight="1" thickBot="1">
      <c r="A17" s="704">
        <v>7</v>
      </c>
      <c r="B17" s="881" t="s">
        <v>829</v>
      </c>
      <c r="C17" s="882"/>
      <c r="D17" s="1133">
        <f>SUM(D11:D16)</f>
        <v>0</v>
      </c>
      <c r="E17" s="704">
        <v>7</v>
      </c>
    </row>
    <row r="18" spans="1:5" ht="24" customHeight="1">
      <c r="A18" s="702"/>
      <c r="B18" s="703"/>
      <c r="C18" s="703"/>
      <c r="D18" s="688"/>
      <c r="E18" s="702"/>
    </row>
    <row r="19" spans="1:5" ht="17.5">
      <c r="A19" s="701" t="s">
        <v>619</v>
      </c>
      <c r="B19" s="686"/>
      <c r="C19" s="686"/>
      <c r="D19" s="685"/>
      <c r="E19" s="685"/>
    </row>
    <row r="20" spans="1:5" ht="12.75" customHeight="1">
      <c r="A20" s="700"/>
      <c r="B20" s="688"/>
      <c r="C20" s="140"/>
      <c r="D20" s="688"/>
      <c r="E20" s="688"/>
    </row>
    <row r="21" spans="1:5" ht="14">
      <c r="A21" s="699" t="s">
        <v>910</v>
      </c>
      <c r="B21" s="686"/>
      <c r="C21" s="686"/>
      <c r="D21" s="685"/>
      <c r="E21" s="685"/>
    </row>
    <row r="22" spans="1:5" ht="14">
      <c r="A22" s="266" t="s">
        <v>736</v>
      </c>
      <c r="B22" s="688"/>
      <c r="C22" s="688"/>
      <c r="D22" s="688"/>
      <c r="E22" s="688"/>
    </row>
    <row r="23" spans="1:5" ht="13.5" thickBot="1">
      <c r="A23" s="688"/>
      <c r="B23" s="688"/>
      <c r="C23" s="688"/>
      <c r="D23" s="688"/>
      <c r="E23" s="688"/>
    </row>
    <row r="24" spans="1:5" ht="15.75" customHeight="1">
      <c r="A24" s="696" t="s">
        <v>774</v>
      </c>
      <c r="B24" s="698" t="s">
        <v>620</v>
      </c>
      <c r="C24" s="697"/>
      <c r="D24" s="696" t="s">
        <v>284</v>
      </c>
      <c r="E24" s="696" t="s">
        <v>774</v>
      </c>
    </row>
    <row r="25" spans="1:5" ht="15.75" customHeight="1" thickBot="1">
      <c r="A25" s="693" t="s">
        <v>775</v>
      </c>
      <c r="B25" s="695" t="s">
        <v>776</v>
      </c>
      <c r="C25" s="694"/>
      <c r="D25" s="693" t="s">
        <v>777</v>
      </c>
      <c r="E25" s="693" t="s">
        <v>775</v>
      </c>
    </row>
    <row r="26" spans="1:5" ht="24" customHeight="1">
      <c r="A26" s="692">
        <v>8</v>
      </c>
      <c r="B26" s="1467" t="s">
        <v>1109</v>
      </c>
      <c r="C26" s="1468"/>
      <c r="D26" s="1136">
        <v>0</v>
      </c>
      <c r="E26" s="692">
        <v>8</v>
      </c>
    </row>
    <row r="27" spans="1:5" ht="24" customHeight="1">
      <c r="A27" s="692">
        <v>9</v>
      </c>
      <c r="B27" s="1467" t="s">
        <v>1110</v>
      </c>
      <c r="C27" s="1468"/>
      <c r="D27" s="1140"/>
      <c r="E27" s="692">
        <v>9</v>
      </c>
    </row>
    <row r="28" spans="1:5" ht="24" customHeight="1">
      <c r="A28" s="692">
        <v>10</v>
      </c>
      <c r="B28" s="1467" t="s">
        <v>621</v>
      </c>
      <c r="C28" s="1468"/>
      <c r="D28" s="1140"/>
      <c r="E28" s="692">
        <v>10</v>
      </c>
    </row>
    <row r="29" spans="1:5" ht="24" customHeight="1">
      <c r="A29" s="692">
        <v>11</v>
      </c>
      <c r="B29" s="1467" t="s">
        <v>621</v>
      </c>
      <c r="C29" s="1468"/>
      <c r="D29" s="1140"/>
      <c r="E29" s="692">
        <v>11</v>
      </c>
    </row>
    <row r="30" spans="1:5" ht="24" customHeight="1">
      <c r="A30" s="692">
        <v>12</v>
      </c>
      <c r="B30" s="1467" t="s">
        <v>621</v>
      </c>
      <c r="C30" s="1468"/>
      <c r="D30" s="1140"/>
      <c r="E30" s="692">
        <v>12</v>
      </c>
    </row>
    <row r="31" spans="1:5" ht="24" customHeight="1">
      <c r="A31" s="692">
        <v>13</v>
      </c>
      <c r="B31" s="1467" t="s">
        <v>621</v>
      </c>
      <c r="C31" s="1468"/>
      <c r="D31" s="1140"/>
      <c r="E31" s="692">
        <v>13</v>
      </c>
    </row>
    <row r="32" spans="1:5" ht="24" customHeight="1">
      <c r="A32" s="692">
        <v>14</v>
      </c>
      <c r="B32" s="1467" t="s">
        <v>621</v>
      </c>
      <c r="C32" s="1468"/>
      <c r="D32" s="1141"/>
      <c r="E32" s="692">
        <v>14</v>
      </c>
    </row>
    <row r="33" spans="1:5" ht="24" customHeight="1">
      <c r="A33" s="692">
        <v>15</v>
      </c>
      <c r="B33" s="1467" t="s">
        <v>621</v>
      </c>
      <c r="C33" s="1468"/>
      <c r="D33" s="1140"/>
      <c r="E33" s="692">
        <v>15</v>
      </c>
    </row>
    <row r="34" spans="1:5" ht="24" customHeight="1" thickBot="1">
      <c r="A34" s="692">
        <v>16</v>
      </c>
      <c r="B34" s="1467" t="s">
        <v>1065</v>
      </c>
      <c r="C34" s="1468"/>
      <c r="D34" s="1142"/>
      <c r="E34" s="692">
        <v>16</v>
      </c>
    </row>
    <row r="35" spans="1:5" ht="24" customHeight="1" thickBot="1">
      <c r="A35" s="692">
        <v>17</v>
      </c>
      <c r="B35" s="881" t="s">
        <v>830</v>
      </c>
      <c r="C35" s="883"/>
      <c r="D35" s="1134">
        <f>SUM(D26:D34)</f>
        <v>0</v>
      </c>
      <c r="E35" s="692">
        <v>17</v>
      </c>
    </row>
    <row r="36" spans="1:5">
      <c r="A36" s="691"/>
      <c r="B36" s="691"/>
      <c r="C36" s="691"/>
      <c r="D36" s="691"/>
      <c r="E36" s="691"/>
    </row>
    <row r="37" spans="1:5" ht="13.5">
      <c r="A37" s="690" t="s">
        <v>737</v>
      </c>
      <c r="B37" s="611" t="s">
        <v>970</v>
      </c>
      <c r="C37" s="688"/>
      <c r="D37" s="688"/>
      <c r="E37" s="688"/>
    </row>
    <row r="38" spans="1:5">
      <c r="A38" s="688"/>
      <c r="B38" s="689" t="s">
        <v>738</v>
      </c>
      <c r="C38" s="688"/>
      <c r="D38" s="688"/>
      <c r="E38" s="688"/>
    </row>
    <row r="39" spans="1:5">
      <c r="A39" s="688"/>
      <c r="B39" s="688"/>
      <c r="C39" s="688"/>
      <c r="D39" s="688"/>
      <c r="E39" s="688"/>
    </row>
    <row r="40" spans="1:5" ht="17.5">
      <c r="A40" s="687" t="s">
        <v>343</v>
      </c>
      <c r="B40" s="686"/>
      <c r="C40" s="1332"/>
      <c r="D40" s="685"/>
      <c r="E40" s="685"/>
    </row>
    <row r="42" spans="1:5">
      <c r="B42" s="684" t="s">
        <v>780</v>
      </c>
    </row>
  </sheetData>
  <sheetProtection algorithmName="SHA-512" hashValue="tYe3MuyJyTR1p1yG55QlUgQbuyXdq4ized5nM6M3MGqpKZ4JxmPil5InN4cZ4+2lr+6XMZJZPjK8NqSeK95xkQ==" saltValue="VLW/HjZnmZ+c+262fysm7Q==" spinCount="100000" sheet="1" objects="1" scenarios="1"/>
  <mergeCells count="9">
    <mergeCell ref="B32:C32"/>
    <mergeCell ref="B33:C33"/>
    <mergeCell ref="B34:C34"/>
    <mergeCell ref="B26:C26"/>
    <mergeCell ref="B27:C27"/>
    <mergeCell ref="B28:C28"/>
    <mergeCell ref="B29:C29"/>
    <mergeCell ref="B30:C30"/>
    <mergeCell ref="B31:C31"/>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39CB0356-65F3-422C-9651-894CF125FDF8}">
            <xm:f>'21 '!$D$24</xm:f>
            <x14:dxf>
              <fill>
                <patternFill>
                  <bgColor rgb="FFFFFF00"/>
                </patternFill>
              </fill>
            </x14:dxf>
          </x14:cfRule>
          <xm:sqref>D17</xm:sqref>
        </x14:conditionalFormatting>
        <x14:conditionalFormatting xmlns:xm="http://schemas.microsoft.com/office/excel/2006/main">
          <x14:cfRule type="cellIs" priority="1" operator="notEqual" id="{5E7647AC-23E4-414D-96BC-865C560C404A}">
            <xm:f>'21 '!$D$30</xm:f>
            <x14:dxf>
              <fill>
                <patternFill>
                  <bgColor rgb="FFFFFF00"/>
                </patternFill>
              </fill>
            </x14:dxf>
          </x14:cfRule>
          <xm:sqref>D35</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39D22-3EC8-4842-9BF2-3E6318B83D55}">
  <sheetPr codeName="Sheet46">
    <outlinePr summaryBelow="0" summaryRight="0"/>
    <pageSetUpPr autoPageBreaks="0"/>
  </sheetPr>
  <dimension ref="A1:K57"/>
  <sheetViews>
    <sheetView showGridLines="0" showOutlineSymbols="0" view="pageBreakPreview" zoomScale="60" zoomScaleNormal="89" workbookViewId="0">
      <selection activeCell="V25" sqref="V25"/>
    </sheetView>
  </sheetViews>
  <sheetFormatPr defaultColWidth="9.1796875" defaultRowHeight="12.5"/>
  <cols>
    <col min="1" max="1" width="3.54296875" style="111" customWidth="1"/>
    <col min="2" max="2" width="30.1796875" style="111" customWidth="1"/>
    <col min="3" max="3" width="9.81640625" style="111" customWidth="1"/>
    <col min="4" max="4" width="11.81640625" style="111" customWidth="1"/>
    <col min="5" max="5" width="12.1796875" style="111" customWidth="1"/>
    <col min="6" max="6" width="12.453125" style="111" customWidth="1"/>
    <col min="7" max="7" width="13.7265625" style="111" customWidth="1"/>
    <col min="8" max="8" width="4.26953125" style="111" customWidth="1"/>
    <col min="9" max="16384" width="9.1796875" style="111"/>
  </cols>
  <sheetData>
    <row r="1" spans="1:8" ht="13.5">
      <c r="A1" s="1143" t="s">
        <v>1039</v>
      </c>
    </row>
    <row r="2" spans="1:8" ht="12" customHeight="1"/>
    <row r="3" spans="1:8" ht="18.75" customHeight="1">
      <c r="A3" s="74" t="s">
        <v>800</v>
      </c>
      <c r="B3" s="76"/>
      <c r="C3" s="76"/>
      <c r="D3" s="76"/>
      <c r="E3" s="76"/>
      <c r="F3" s="76"/>
      <c r="G3" s="76"/>
      <c r="H3" s="544"/>
    </row>
    <row r="4" spans="1:8" ht="6.75" customHeight="1">
      <c r="A4" s="74"/>
      <c r="B4" s="76"/>
      <c r="C4" s="76"/>
      <c r="D4" s="76"/>
      <c r="E4" s="76"/>
      <c r="F4" s="76"/>
      <c r="G4" s="76"/>
      <c r="H4" s="544"/>
    </row>
    <row r="5" spans="1:8" ht="12.75" customHeight="1">
      <c r="A5" s="1478" t="s">
        <v>886</v>
      </c>
      <c r="B5" s="1478"/>
      <c r="C5" s="1478"/>
      <c r="D5" s="1478"/>
      <c r="E5" s="1478"/>
      <c r="F5" s="1478"/>
      <c r="G5" s="1478"/>
      <c r="H5" s="1478"/>
    </row>
    <row r="6" spans="1:8" ht="12.75" customHeight="1" thickBot="1">
      <c r="A6" s="995"/>
      <c r="B6" s="995"/>
      <c r="C6" s="995"/>
      <c r="D6" s="995"/>
      <c r="E6" s="995"/>
      <c r="F6" s="995"/>
      <c r="G6" s="995"/>
      <c r="H6" s="995"/>
    </row>
    <row r="7" spans="1:8" ht="17.5" customHeight="1" thickBot="1">
      <c r="A7" s="477"/>
      <c r="B7" s="1479" t="s">
        <v>1018</v>
      </c>
      <c r="C7" s="1479"/>
      <c r="D7" s="1479"/>
      <c r="E7" s="1479"/>
      <c r="F7" s="1479"/>
      <c r="G7" s="1479"/>
      <c r="H7" s="1480"/>
    </row>
    <row r="8" spans="1:8" ht="13">
      <c r="A8" s="887" t="s">
        <v>774</v>
      </c>
      <c r="B8" s="514" t="s">
        <v>773</v>
      </c>
      <c r="C8" s="481" t="s">
        <v>801</v>
      </c>
      <c r="D8" s="228" t="s">
        <v>602</v>
      </c>
      <c r="E8" s="228" t="s">
        <v>802</v>
      </c>
      <c r="F8" s="228" t="s">
        <v>803</v>
      </c>
      <c r="G8" s="230" t="s">
        <v>389</v>
      </c>
      <c r="H8" s="887" t="s">
        <v>774</v>
      </c>
    </row>
    <row r="9" spans="1:8" ht="13">
      <c r="A9" s="531" t="s">
        <v>775</v>
      </c>
      <c r="B9" s="482" t="s">
        <v>804</v>
      </c>
      <c r="C9" s="483" t="s">
        <v>805</v>
      </c>
      <c r="D9" s="229" t="s">
        <v>806</v>
      </c>
      <c r="E9" s="229" t="s">
        <v>807</v>
      </c>
      <c r="F9" s="229" t="s">
        <v>808</v>
      </c>
      <c r="G9" s="231" t="s">
        <v>284</v>
      </c>
      <c r="H9" s="531" t="s">
        <v>775</v>
      </c>
    </row>
    <row r="10" spans="1:8" ht="13">
      <c r="A10" s="531"/>
      <c r="B10" s="530"/>
      <c r="C10" s="484" t="s">
        <v>809</v>
      </c>
      <c r="D10" s="1335" t="s">
        <v>692</v>
      </c>
      <c r="E10" s="229" t="s">
        <v>810</v>
      </c>
      <c r="F10" s="484" t="s">
        <v>811</v>
      </c>
      <c r="G10" s="229" t="s">
        <v>812</v>
      </c>
      <c r="H10" s="531"/>
    </row>
    <row r="11" spans="1:8" ht="13.5" thickBot="1">
      <c r="A11" s="767"/>
      <c r="B11" s="486" t="s">
        <v>776</v>
      </c>
      <c r="C11" s="487" t="s">
        <v>777</v>
      </c>
      <c r="D11" s="487" t="s">
        <v>778</v>
      </c>
      <c r="E11" s="487" t="s">
        <v>779</v>
      </c>
      <c r="F11" s="487" t="s">
        <v>267</v>
      </c>
      <c r="G11" s="487" t="s">
        <v>281</v>
      </c>
      <c r="H11" s="767"/>
    </row>
    <row r="12" spans="1:8" ht="13">
      <c r="A12" s="488" t="s">
        <v>780</v>
      </c>
      <c r="B12" s="954" t="s">
        <v>813</v>
      </c>
      <c r="C12" s="972"/>
      <c r="D12" s="489"/>
      <c r="E12" s="489"/>
      <c r="F12" s="489"/>
      <c r="G12" s="490"/>
      <c r="H12" s="488" t="s">
        <v>780</v>
      </c>
    </row>
    <row r="13" spans="1:8" ht="12.75" customHeight="1">
      <c r="A13" s="491">
        <v>1</v>
      </c>
      <c r="B13" s="762" t="s">
        <v>814</v>
      </c>
      <c r="C13" s="1159"/>
      <c r="D13" s="1159"/>
      <c r="E13" s="1160">
        <v>0</v>
      </c>
      <c r="F13" s="1160">
        <v>0</v>
      </c>
      <c r="G13" s="1152">
        <f t="shared" ref="G13:G20" si="0">E13+F13</f>
        <v>0</v>
      </c>
      <c r="H13" s="491">
        <v>1</v>
      </c>
    </row>
    <row r="14" spans="1:8" ht="13">
      <c r="A14" s="491">
        <v>2</v>
      </c>
      <c r="B14" s="762" t="s">
        <v>815</v>
      </c>
      <c r="C14" s="1159"/>
      <c r="D14" s="1161"/>
      <c r="E14" s="1161"/>
      <c r="F14" s="1161"/>
      <c r="G14" s="1156">
        <f t="shared" si="0"/>
        <v>0</v>
      </c>
      <c r="H14" s="491">
        <f t="shared" ref="H14:H20" si="1">1+H13</f>
        <v>2</v>
      </c>
    </row>
    <row r="15" spans="1:8" ht="13">
      <c r="A15" s="491">
        <f t="shared" ref="A15:A20" si="2">1+A14</f>
        <v>3</v>
      </c>
      <c r="B15" s="762" t="s">
        <v>816</v>
      </c>
      <c r="C15" s="1159"/>
      <c r="D15" s="1161"/>
      <c r="E15" s="1161"/>
      <c r="F15" s="1161"/>
      <c r="G15" s="1156">
        <f t="shared" si="0"/>
        <v>0</v>
      </c>
      <c r="H15" s="491">
        <f t="shared" si="1"/>
        <v>3</v>
      </c>
    </row>
    <row r="16" spans="1:8" ht="13">
      <c r="A16" s="491">
        <f t="shared" si="2"/>
        <v>4</v>
      </c>
      <c r="B16" s="762" t="s">
        <v>817</v>
      </c>
      <c r="C16" s="1159"/>
      <c r="D16" s="1161"/>
      <c r="E16" s="1161"/>
      <c r="F16" s="1161"/>
      <c r="G16" s="1156">
        <f t="shared" si="0"/>
        <v>0</v>
      </c>
      <c r="H16" s="491">
        <f t="shared" si="1"/>
        <v>4</v>
      </c>
    </row>
    <row r="17" spans="1:8" ht="13">
      <c r="A17" s="491">
        <f t="shared" si="2"/>
        <v>5</v>
      </c>
      <c r="B17" s="762" t="s">
        <v>405</v>
      </c>
      <c r="C17" s="1162"/>
      <c r="D17" s="1161"/>
      <c r="E17" s="1161"/>
      <c r="F17" s="1161"/>
      <c r="G17" s="1156">
        <f t="shared" si="0"/>
        <v>0</v>
      </c>
      <c r="H17" s="491">
        <f t="shared" si="1"/>
        <v>5</v>
      </c>
    </row>
    <row r="18" spans="1:8" ht="13">
      <c r="A18" s="491">
        <f t="shared" si="2"/>
        <v>6</v>
      </c>
      <c r="B18" s="1179" t="s">
        <v>818</v>
      </c>
      <c r="C18" s="1162"/>
      <c r="D18" s="1161"/>
      <c r="E18" s="1161"/>
      <c r="F18" s="1161"/>
      <c r="G18" s="1156">
        <f t="shared" si="0"/>
        <v>0</v>
      </c>
      <c r="H18" s="491">
        <f t="shared" si="1"/>
        <v>6</v>
      </c>
    </row>
    <row r="19" spans="1:8" ht="13.5" thickBot="1">
      <c r="A19" s="491">
        <f t="shared" si="2"/>
        <v>7</v>
      </c>
      <c r="B19" s="1179" t="s">
        <v>818</v>
      </c>
      <c r="C19" s="1163"/>
      <c r="D19" s="1164"/>
      <c r="E19" s="1165"/>
      <c r="F19" s="1165"/>
      <c r="G19" s="1156">
        <f t="shared" si="0"/>
        <v>0</v>
      </c>
      <c r="H19" s="491">
        <f t="shared" si="1"/>
        <v>7</v>
      </c>
    </row>
    <row r="20" spans="1:8" ht="13">
      <c r="A20" s="491">
        <f t="shared" si="2"/>
        <v>8</v>
      </c>
      <c r="B20" s="897" t="s">
        <v>819</v>
      </c>
      <c r="C20" s="1150">
        <f>SUM(C13:C19)</f>
        <v>0</v>
      </c>
      <c r="D20" s="1150">
        <f>SUM(D13:D19)</f>
        <v>0</v>
      </c>
      <c r="E20" s="1153">
        <f>SUM(E13:E19)</f>
        <v>0</v>
      </c>
      <c r="F20" s="1153">
        <f>SUM(F13:F19)</f>
        <v>0</v>
      </c>
      <c r="G20" s="1153">
        <f t="shared" si="0"/>
        <v>0</v>
      </c>
      <c r="H20" s="491">
        <f t="shared" si="1"/>
        <v>8</v>
      </c>
    </row>
    <row r="21" spans="1:8" ht="8.15" customHeight="1">
      <c r="A21" s="492"/>
      <c r="B21" s="493"/>
      <c r="C21" s="974"/>
      <c r="D21" s="545"/>
      <c r="E21" s="494"/>
      <c r="F21" s="494"/>
      <c r="G21" s="496"/>
      <c r="H21" s="492"/>
    </row>
    <row r="22" spans="1:8" ht="13">
      <c r="A22" s="491">
        <f>1+A20</f>
        <v>9</v>
      </c>
      <c r="B22" s="762" t="s">
        <v>820</v>
      </c>
      <c r="C22" s="1337"/>
      <c r="D22" s="1338"/>
      <c r="E22" s="1159"/>
      <c r="F22" s="498"/>
      <c r="G22" s="1157">
        <f>E22</f>
        <v>0</v>
      </c>
      <c r="H22" s="491">
        <f>1+H20</f>
        <v>9</v>
      </c>
    </row>
    <row r="23" spans="1:8" ht="13.5" thickBot="1">
      <c r="A23" s="491">
        <f>1+A22</f>
        <v>10</v>
      </c>
      <c r="B23" s="762" t="s">
        <v>821</v>
      </c>
      <c r="C23" s="1163"/>
      <c r="D23" s="1163"/>
      <c r="E23" s="1166"/>
      <c r="F23" s="499"/>
      <c r="G23" s="1158">
        <f>E23</f>
        <v>0</v>
      </c>
      <c r="H23" s="491">
        <f>1+H22</f>
        <v>10</v>
      </c>
    </row>
    <row r="24" spans="1:8" ht="13.5" thickBot="1">
      <c r="A24" s="500">
        <f>1+A23</f>
        <v>11</v>
      </c>
      <c r="B24" s="962" t="s">
        <v>822</v>
      </c>
      <c r="C24" s="1151">
        <f>C20+C23</f>
        <v>0</v>
      </c>
      <c r="D24" s="1151">
        <f>D20+D23</f>
        <v>0</v>
      </c>
      <c r="E24" s="1155">
        <f>E20+E22+E23</f>
        <v>0</v>
      </c>
      <c r="F24" s="1155">
        <f>F20</f>
        <v>0</v>
      </c>
      <c r="G24" s="1155">
        <f>E24+F24</f>
        <v>0</v>
      </c>
      <c r="H24" s="500">
        <f>1+H23</f>
        <v>11</v>
      </c>
    </row>
    <row r="25" spans="1:8" ht="15" customHeight="1" thickBot="1">
      <c r="A25" s="785"/>
      <c r="B25" s="785"/>
      <c r="C25" s="785"/>
      <c r="D25" s="785"/>
      <c r="E25" s="785"/>
      <c r="F25" s="785"/>
      <c r="G25" s="785"/>
      <c r="H25" s="785"/>
    </row>
    <row r="26" spans="1:8" ht="13">
      <c r="A26" s="888" t="s">
        <v>774</v>
      </c>
      <c r="B26" s="514" t="s">
        <v>42</v>
      </c>
      <c r="C26" s="896"/>
      <c r="D26" s="230" t="s">
        <v>823</v>
      </c>
      <c r="E26" s="227"/>
      <c r="F26" s="766"/>
      <c r="G26" s="227" t="s">
        <v>284</v>
      </c>
      <c r="H26" s="888" t="s">
        <v>774</v>
      </c>
    </row>
    <row r="27" spans="1:8" ht="13.5" thickBot="1">
      <c r="A27" s="500" t="s">
        <v>775</v>
      </c>
      <c r="B27" s="486" t="s">
        <v>776</v>
      </c>
      <c r="C27" s="599"/>
      <c r="D27" s="487" t="s">
        <v>777</v>
      </c>
      <c r="E27" s="502"/>
      <c r="F27" s="763"/>
      <c r="G27" s="502" t="s">
        <v>778</v>
      </c>
      <c r="H27" s="500" t="s">
        <v>775</v>
      </c>
    </row>
    <row r="28" spans="1:8" ht="13.5" thickBot="1">
      <c r="A28" s="491">
        <f>1+A24</f>
        <v>12</v>
      </c>
      <c r="B28" s="768" t="s">
        <v>111</v>
      </c>
      <c r="C28" s="769"/>
      <c r="D28" s="1177"/>
      <c r="E28" s="503"/>
      <c r="F28" s="503"/>
      <c r="G28" s="1176">
        <v>0</v>
      </c>
      <c r="H28" s="491">
        <f>1+H24</f>
        <v>12</v>
      </c>
    </row>
    <row r="29" spans="1:8" ht="13.5" thickBot="1">
      <c r="A29" s="491">
        <f>1+A28</f>
        <v>13</v>
      </c>
      <c r="B29" s="770" t="s">
        <v>824</v>
      </c>
      <c r="C29" s="771"/>
      <c r="D29" s="771"/>
      <c r="E29" s="771"/>
      <c r="F29" s="772"/>
      <c r="G29" s="1174"/>
      <c r="H29" s="491">
        <f>1+H28</f>
        <v>13</v>
      </c>
    </row>
    <row r="30" spans="1:8" ht="13">
      <c r="A30" s="491">
        <f>1+A29</f>
        <v>14</v>
      </c>
      <c r="B30" s="897" t="s">
        <v>825</v>
      </c>
      <c r="C30" s="898"/>
      <c r="D30" s="898"/>
      <c r="E30" s="898"/>
      <c r="F30" s="899"/>
      <c r="G30" s="1169">
        <f>G28+G29</f>
        <v>0</v>
      </c>
      <c r="H30" s="491">
        <f>1+H29</f>
        <v>14</v>
      </c>
    </row>
    <row r="31" spans="1:8" ht="8.15" customHeight="1">
      <c r="A31" s="492"/>
      <c r="B31" s="504"/>
      <c r="C31" s="505"/>
      <c r="D31" s="505"/>
      <c r="E31" s="505"/>
      <c r="F31" s="506"/>
      <c r="G31" s="497"/>
      <c r="H31" s="492"/>
    </row>
    <row r="32" spans="1:8" ht="13">
      <c r="A32" s="507">
        <f>1+A30</f>
        <v>15</v>
      </c>
      <c r="B32" s="1483" t="s">
        <v>1099</v>
      </c>
      <c r="C32" s="1484"/>
      <c r="D32" s="1484"/>
      <c r="E32" s="1484"/>
      <c r="F32" s="1485"/>
      <c r="G32" s="1173" t="s">
        <v>41</v>
      </c>
      <c r="H32" s="491">
        <f>1+H30</f>
        <v>15</v>
      </c>
    </row>
    <row r="33" spans="1:11" ht="13">
      <c r="A33" s="507">
        <f t="shared" ref="A33:A41" si="3">1+A32</f>
        <v>16</v>
      </c>
      <c r="B33" s="1483" t="s">
        <v>1098</v>
      </c>
      <c r="C33" s="1484"/>
      <c r="D33" s="1484"/>
      <c r="E33" s="1484"/>
      <c r="F33" s="1485"/>
      <c r="G33" s="1174"/>
      <c r="H33" s="491">
        <f t="shared" ref="H33:H41" si="4">1+H32</f>
        <v>16</v>
      </c>
      <c r="K33" s="1178"/>
    </row>
    <row r="34" spans="1:11" ht="13">
      <c r="A34" s="507">
        <f t="shared" si="3"/>
        <v>17</v>
      </c>
      <c r="B34" s="1483" t="s">
        <v>1100</v>
      </c>
      <c r="C34" s="1484"/>
      <c r="D34" s="1484"/>
      <c r="E34" s="1484"/>
      <c r="F34" s="1485"/>
      <c r="G34" s="1174"/>
      <c r="H34" s="491">
        <f t="shared" si="4"/>
        <v>17</v>
      </c>
    </row>
    <row r="35" spans="1:11" ht="13">
      <c r="A35" s="507">
        <f t="shared" si="3"/>
        <v>18</v>
      </c>
      <c r="B35" s="1483" t="s">
        <v>1101</v>
      </c>
      <c r="C35" s="1484"/>
      <c r="D35" s="1484"/>
      <c r="E35" s="1484"/>
      <c r="F35" s="1485"/>
      <c r="G35" s="1174"/>
      <c r="H35" s="491">
        <f t="shared" si="4"/>
        <v>18</v>
      </c>
    </row>
    <row r="36" spans="1:11" ht="13">
      <c r="A36" s="507">
        <f t="shared" si="3"/>
        <v>19</v>
      </c>
      <c r="B36" s="1483" t="s">
        <v>1102</v>
      </c>
      <c r="C36" s="1484"/>
      <c r="D36" s="1484"/>
      <c r="E36" s="1484"/>
      <c r="F36" s="1485"/>
      <c r="G36" s="1174"/>
      <c r="H36" s="491">
        <f t="shared" si="4"/>
        <v>19</v>
      </c>
    </row>
    <row r="37" spans="1:11" ht="14.25" customHeight="1">
      <c r="A37" s="507">
        <f t="shared" si="3"/>
        <v>20</v>
      </c>
      <c r="B37" s="1469" t="s">
        <v>592</v>
      </c>
      <c r="C37" s="1470"/>
      <c r="D37" s="1470"/>
      <c r="E37" s="1470"/>
      <c r="F37" s="1471"/>
      <c r="G37" s="1174"/>
      <c r="H37" s="491">
        <f t="shared" si="4"/>
        <v>20</v>
      </c>
    </row>
    <row r="38" spans="1:11" ht="13">
      <c r="A38" s="507">
        <f t="shared" si="3"/>
        <v>21</v>
      </c>
      <c r="B38" s="1469" t="s">
        <v>345</v>
      </c>
      <c r="C38" s="1470"/>
      <c r="D38" s="1470"/>
      <c r="E38" s="1470"/>
      <c r="F38" s="1471"/>
      <c r="G38" s="1174"/>
      <c r="H38" s="491">
        <f t="shared" si="4"/>
        <v>21</v>
      </c>
    </row>
    <row r="39" spans="1:11" ht="13">
      <c r="A39" s="507">
        <f t="shared" si="3"/>
        <v>22</v>
      </c>
      <c r="B39" s="1469" t="s">
        <v>346</v>
      </c>
      <c r="C39" s="1470"/>
      <c r="D39" s="1470"/>
      <c r="E39" s="1470"/>
      <c r="F39" s="1471"/>
      <c r="G39" s="1174"/>
      <c r="H39" s="491">
        <f t="shared" si="4"/>
        <v>22</v>
      </c>
    </row>
    <row r="40" spans="1:11" ht="13.5" thickBot="1">
      <c r="A40" s="507">
        <f t="shared" si="3"/>
        <v>23</v>
      </c>
      <c r="B40" s="1469" t="s">
        <v>900</v>
      </c>
      <c r="C40" s="1470"/>
      <c r="D40" s="1470"/>
      <c r="E40" s="1470"/>
      <c r="F40" s="1471"/>
      <c r="G40" s="1175"/>
      <c r="H40" s="491">
        <f t="shared" si="4"/>
        <v>23</v>
      </c>
    </row>
    <row r="41" spans="1:11" ht="13">
      <c r="A41" s="507">
        <f t="shared" si="3"/>
        <v>24</v>
      </c>
      <c r="B41" s="897" t="s">
        <v>753</v>
      </c>
      <c r="C41" s="898"/>
      <c r="D41" s="898"/>
      <c r="E41" s="898"/>
      <c r="F41" s="899"/>
      <c r="G41" s="1168">
        <f>SUM(G30:G40)</f>
        <v>0</v>
      </c>
      <c r="H41" s="491">
        <f t="shared" si="4"/>
        <v>24</v>
      </c>
    </row>
    <row r="42" spans="1:11" ht="8.15" customHeight="1" thickBot="1">
      <c r="A42" s="508"/>
      <c r="B42" s="504"/>
      <c r="C42" s="505"/>
      <c r="D42" s="505"/>
      <c r="E42" s="509"/>
      <c r="F42" s="510"/>
      <c r="G42" s="511"/>
      <c r="H42" s="512"/>
    </row>
    <row r="43" spans="1:11" ht="15.75" customHeight="1" thickBot="1">
      <c r="A43" s="513">
        <f>1+A41</f>
        <v>25</v>
      </c>
      <c r="B43" s="900" t="s">
        <v>347</v>
      </c>
      <c r="C43" s="901"/>
      <c r="D43" s="901"/>
      <c r="E43" s="901"/>
      <c r="F43" s="902"/>
      <c r="G43" s="1170">
        <f>G24-G41</f>
        <v>0</v>
      </c>
      <c r="H43" s="500">
        <f>1+H41</f>
        <v>25</v>
      </c>
    </row>
    <row r="44" spans="1:11" ht="15" customHeight="1" thickBot="1">
      <c r="A44" s="961"/>
      <c r="B44" s="961"/>
      <c r="C44" s="961"/>
      <c r="D44" s="961"/>
      <c r="E44" s="961"/>
      <c r="F44" s="961"/>
      <c r="G44" s="961"/>
      <c r="H44" s="961"/>
    </row>
    <row r="45" spans="1:11" ht="13.5" thickBot="1">
      <c r="A45" s="888" t="s">
        <v>774</v>
      </c>
      <c r="B45" s="168" t="s">
        <v>1080</v>
      </c>
      <c r="C45" s="169"/>
      <c r="D45" s="169"/>
      <c r="E45" s="169"/>
      <c r="F45" s="169"/>
      <c r="G45" s="1016"/>
      <c r="H45" s="888" t="s">
        <v>774</v>
      </c>
    </row>
    <row r="46" spans="1:11" ht="12.75" customHeight="1" thickBot="1">
      <c r="A46" s="889" t="s">
        <v>775</v>
      </c>
      <c r="B46" s="597"/>
      <c r="C46" s="598"/>
      <c r="D46" s="891" t="s">
        <v>833</v>
      </c>
      <c r="E46" s="892"/>
      <c r="F46" s="886" t="s">
        <v>1011</v>
      </c>
      <c r="G46" s="947"/>
      <c r="H46" s="889" t="s">
        <v>775</v>
      </c>
    </row>
    <row r="47" spans="1:11" ht="15.75" customHeight="1" thickBot="1">
      <c r="A47" s="500"/>
      <c r="B47" s="486" t="s">
        <v>776</v>
      </c>
      <c r="C47" s="599"/>
      <c r="D47" s="893" t="s">
        <v>777</v>
      </c>
      <c r="E47" s="884"/>
      <c r="F47" s="948" t="s">
        <v>1012</v>
      </c>
      <c r="G47" s="949"/>
      <c r="H47" s="500"/>
    </row>
    <row r="48" spans="1:11" ht="12" customHeight="1">
      <c r="A48" s="491">
        <f>1+A43</f>
        <v>26</v>
      </c>
      <c r="B48" s="1336" t="s">
        <v>920</v>
      </c>
      <c r="C48" s="1252"/>
      <c r="D48" s="1481"/>
      <c r="E48" s="1482"/>
      <c r="F48" s="948" t="s">
        <v>1013</v>
      </c>
      <c r="G48" s="949"/>
      <c r="H48" s="491">
        <f>1+H43</f>
        <v>26</v>
      </c>
    </row>
    <row r="49" spans="1:8" ht="13">
      <c r="A49" s="491">
        <f>1+A48</f>
        <v>27</v>
      </c>
      <c r="B49" s="1171" t="s">
        <v>921</v>
      </c>
      <c r="C49" s="1172"/>
      <c r="D49" s="1472"/>
      <c r="E49" s="1473"/>
      <c r="F49" s="948" t="s">
        <v>1014</v>
      </c>
      <c r="G49" s="950"/>
      <c r="H49" s="491">
        <f>1+H48</f>
        <v>27</v>
      </c>
    </row>
    <row r="50" spans="1:8" ht="13">
      <c r="A50" s="491">
        <f>1+A49</f>
        <v>28</v>
      </c>
      <c r="B50" s="1171" t="s">
        <v>834</v>
      </c>
      <c r="C50" s="1172"/>
      <c r="D50" s="1472"/>
      <c r="E50" s="1473"/>
      <c r="F50" s="951"/>
      <c r="G50" s="950"/>
      <c r="H50" s="491">
        <f>1+H49</f>
        <v>28</v>
      </c>
    </row>
    <row r="51" spans="1:8" ht="13">
      <c r="A51" s="491">
        <f>1+A50</f>
        <v>29</v>
      </c>
      <c r="B51" s="1171" t="s">
        <v>835</v>
      </c>
      <c r="C51" s="1172"/>
      <c r="D51" s="1472"/>
      <c r="E51" s="1473"/>
      <c r="F51" s="951"/>
      <c r="G51" s="950"/>
      <c r="H51" s="491">
        <f>1+H50</f>
        <v>29</v>
      </c>
    </row>
    <row r="52" spans="1:8" ht="13.5" thickBot="1">
      <c r="A52" s="491">
        <f>1+A51</f>
        <v>30</v>
      </c>
      <c r="B52" s="1171" t="s">
        <v>693</v>
      </c>
      <c r="C52" s="1172"/>
      <c r="D52" s="1474">
        <f>D48-D49-D50-D51</f>
        <v>0</v>
      </c>
      <c r="E52" s="1475"/>
      <c r="F52" s="951"/>
      <c r="G52" s="950"/>
      <c r="H52" s="491">
        <f>1+H51</f>
        <v>30</v>
      </c>
    </row>
    <row r="53" spans="1:8" ht="13.5" thickBot="1">
      <c r="A53" s="518">
        <f>1+A52</f>
        <v>31</v>
      </c>
      <c r="B53" s="894" t="s">
        <v>344</v>
      </c>
      <c r="C53" s="895"/>
      <c r="D53" s="1476" t="e">
        <f>D52/D48</f>
        <v>#DIV/0!</v>
      </c>
      <c r="E53" s="1477"/>
      <c r="F53" s="952"/>
      <c r="G53" s="953"/>
      <c r="H53" s="518">
        <f>1+H52</f>
        <v>31</v>
      </c>
    </row>
    <row r="54" spans="1:8" ht="13">
      <c r="A54" s="519"/>
      <c r="B54" s="165"/>
      <c r="C54" s="165"/>
      <c r="D54" s="165"/>
      <c r="E54" s="165"/>
      <c r="F54" s="165"/>
      <c r="G54" s="544"/>
      <c r="H54" s="544"/>
    </row>
    <row r="55" spans="1:8" ht="13">
      <c r="A55" s="520"/>
      <c r="B55" s="521" t="s">
        <v>836</v>
      </c>
      <c r="C55" s="165"/>
      <c r="D55" s="165"/>
      <c r="E55" s="165"/>
      <c r="F55" s="165"/>
      <c r="G55" s="520"/>
      <c r="H55" s="544"/>
    </row>
    <row r="56" spans="1:8" ht="13">
      <c r="A56" s="520"/>
      <c r="B56" s="521"/>
      <c r="C56" s="165"/>
      <c r="D56" s="165"/>
      <c r="E56" s="165"/>
      <c r="F56" s="165"/>
      <c r="G56" s="165"/>
      <c r="H56" s="522"/>
    </row>
    <row r="57" spans="1:8" ht="17.5">
      <c r="A57" s="523" t="s">
        <v>658</v>
      </c>
      <c r="B57" s="524"/>
      <c r="C57" s="525"/>
      <c r="D57" s="525"/>
      <c r="E57" s="525"/>
      <c r="F57" s="525"/>
      <c r="G57" s="525"/>
      <c r="H57" s="544"/>
    </row>
  </sheetData>
  <sheetProtection algorithmName="SHA-512" hashValue="HssfaThzmm0HlaCBJxvzQp9SKyu+ea1uBYtEeZInsUhkwGkp0AN5ZK6OzNFWUymCw2Wn3t5nAA18ClyBdyayjA==" saltValue="InFuSlxu7XrPkzcRsjBLpg==" spinCount="100000" sheet="1" objects="1" scenarios="1"/>
  <mergeCells count="17">
    <mergeCell ref="B39:F39"/>
    <mergeCell ref="B40:F40"/>
    <mergeCell ref="D51:E51"/>
    <mergeCell ref="D52:E52"/>
    <mergeCell ref="D53:E53"/>
    <mergeCell ref="A5:H5"/>
    <mergeCell ref="B7:H7"/>
    <mergeCell ref="D48:E48"/>
    <mergeCell ref="D49:E49"/>
    <mergeCell ref="D50:E50"/>
    <mergeCell ref="B32:F32"/>
    <mergeCell ref="B33:F33"/>
    <mergeCell ref="B34:F34"/>
    <mergeCell ref="B35:F35"/>
    <mergeCell ref="B36:F36"/>
    <mergeCell ref="B37:F37"/>
    <mergeCell ref="B38:F38"/>
  </mergeCells>
  <printOptions horizontalCentered="1"/>
  <pageMargins left="0.81" right="0.4" top="0.5" bottom="0" header="0.33" footer="0.12"/>
  <pageSetup scale="9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outlinePr summaryBelow="0" summaryRight="0"/>
    <pageSetUpPr autoPageBreaks="0"/>
  </sheetPr>
  <dimension ref="A1:M56"/>
  <sheetViews>
    <sheetView showGridLines="0" showOutlineSymbols="0" view="pageBreakPreview" zoomScale="60" zoomScaleNormal="90" workbookViewId="0">
      <selection activeCell="V25" sqref="V25"/>
    </sheetView>
  </sheetViews>
  <sheetFormatPr defaultColWidth="8.81640625" defaultRowHeight="12.5"/>
  <cols>
    <col min="1" max="1" width="4" style="179" customWidth="1"/>
    <col min="2" max="2" width="29.81640625" style="179" customWidth="1"/>
    <col min="3" max="3" width="10" style="179" customWidth="1"/>
    <col min="4" max="4" width="11" style="179" customWidth="1"/>
    <col min="5" max="5" width="12.1796875" style="179" customWidth="1"/>
    <col min="6" max="6" width="12.453125" style="179" customWidth="1"/>
    <col min="7" max="7" width="13.1796875" style="179" customWidth="1"/>
    <col min="8" max="8" width="4.453125" style="179" customWidth="1"/>
    <col min="9" max="16384" width="8.81640625" style="179"/>
  </cols>
  <sheetData>
    <row r="1" spans="1:8" ht="13.5">
      <c r="A1" s="1144" t="s">
        <v>1039</v>
      </c>
    </row>
    <row r="2" spans="1:8" ht="7.5" customHeight="1"/>
    <row r="3" spans="1:8" ht="17.25" customHeight="1">
      <c r="A3" s="526" t="s">
        <v>838</v>
      </c>
      <c r="B3" s="524"/>
      <c r="C3" s="525"/>
      <c r="D3" s="525"/>
      <c r="E3" s="525"/>
      <c r="F3" s="525"/>
      <c r="G3" s="525"/>
      <c r="H3" s="525"/>
    </row>
    <row r="4" spans="1:8" ht="7.5" customHeight="1" thickBot="1">
      <c r="A4" s="165"/>
      <c r="B4" s="165"/>
      <c r="C4" s="165"/>
      <c r="D4" s="165"/>
      <c r="E4" s="165"/>
      <c r="F4" s="165"/>
      <c r="G4" s="165"/>
      <c r="H4" s="165"/>
    </row>
    <row r="5" spans="1:8" ht="17.5" customHeight="1" thickBot="1">
      <c r="A5" s="204" t="s">
        <v>839</v>
      </c>
      <c r="B5" s="527"/>
      <c r="C5" s="528"/>
      <c r="D5" s="527"/>
      <c r="E5" s="528"/>
      <c r="F5" s="528"/>
      <c r="G5" s="528"/>
      <c r="H5" s="529"/>
    </row>
    <row r="6" spans="1:8" ht="13">
      <c r="A6" s="887" t="s">
        <v>774</v>
      </c>
      <c r="B6" s="168" t="s">
        <v>804</v>
      </c>
      <c r="C6" s="228" t="s">
        <v>801</v>
      </c>
      <c r="D6" s="228" t="s">
        <v>602</v>
      </c>
      <c r="E6" s="228" t="s">
        <v>802</v>
      </c>
      <c r="F6" s="228" t="s">
        <v>803</v>
      </c>
      <c r="G6" s="228" t="s">
        <v>389</v>
      </c>
      <c r="H6" s="531" t="s">
        <v>774</v>
      </c>
    </row>
    <row r="7" spans="1:8" ht="13">
      <c r="A7" s="531" t="s">
        <v>775</v>
      </c>
      <c r="B7" s="530"/>
      <c r="C7" s="229" t="s">
        <v>805</v>
      </c>
      <c r="D7" s="231" t="s">
        <v>806</v>
      </c>
      <c r="E7" s="229" t="s">
        <v>807</v>
      </c>
      <c r="F7" s="229" t="s">
        <v>808</v>
      </c>
      <c r="G7" s="229" t="s">
        <v>284</v>
      </c>
      <c r="H7" s="531" t="s">
        <v>775</v>
      </c>
    </row>
    <row r="8" spans="1:8" ht="13">
      <c r="A8" s="531"/>
      <c r="B8" s="530"/>
      <c r="C8" s="229" t="s">
        <v>809</v>
      </c>
      <c r="D8" s="1339" t="s">
        <v>692</v>
      </c>
      <c r="E8" s="229" t="s">
        <v>810</v>
      </c>
      <c r="F8" s="484" t="s">
        <v>811</v>
      </c>
      <c r="G8" s="229" t="s">
        <v>812</v>
      </c>
      <c r="H8" s="531"/>
    </row>
    <row r="9" spans="1:8" ht="13.5" thickBot="1">
      <c r="A9" s="487"/>
      <c r="B9" s="486" t="s">
        <v>776</v>
      </c>
      <c r="C9" s="487" t="s">
        <v>777</v>
      </c>
      <c r="D9" s="487" t="s">
        <v>778</v>
      </c>
      <c r="E9" s="487" t="s">
        <v>779</v>
      </c>
      <c r="F9" s="487" t="s">
        <v>267</v>
      </c>
      <c r="G9" s="487" t="s">
        <v>281</v>
      </c>
      <c r="H9" s="487"/>
    </row>
    <row r="10" spans="1:8" ht="13">
      <c r="A10" s="488" t="s">
        <v>780</v>
      </c>
      <c r="B10" s="776" t="s">
        <v>813</v>
      </c>
      <c r="C10" s="972"/>
      <c r="D10" s="489"/>
      <c r="E10" s="489"/>
      <c r="F10" s="489"/>
      <c r="G10" s="490"/>
      <c r="H10" s="488" t="s">
        <v>780</v>
      </c>
    </row>
    <row r="11" spans="1:8" ht="13">
      <c r="A11" s="491">
        <v>32</v>
      </c>
      <c r="B11" s="762" t="s">
        <v>814</v>
      </c>
      <c r="C11" s="1159"/>
      <c r="D11" s="1159"/>
      <c r="E11" s="1160">
        <v>0</v>
      </c>
      <c r="F11" s="1160">
        <v>0</v>
      </c>
      <c r="G11" s="1152">
        <f t="shared" ref="G11:G18" si="0">E11+F11</f>
        <v>0</v>
      </c>
      <c r="H11" s="491">
        <v>32</v>
      </c>
    </row>
    <row r="12" spans="1:8" ht="13">
      <c r="A12" s="491">
        <f t="shared" ref="A12:A18" si="1">1+A11</f>
        <v>33</v>
      </c>
      <c r="B12" s="762" t="s">
        <v>815</v>
      </c>
      <c r="C12" s="1159"/>
      <c r="D12" s="1161"/>
      <c r="E12" s="1161"/>
      <c r="F12" s="1161"/>
      <c r="G12" s="1156">
        <f t="shared" si="0"/>
        <v>0</v>
      </c>
      <c r="H12" s="491">
        <f t="shared" ref="H12:H18" si="2">1+H11</f>
        <v>33</v>
      </c>
    </row>
    <row r="13" spans="1:8" ht="13">
      <c r="A13" s="491">
        <f t="shared" si="1"/>
        <v>34</v>
      </c>
      <c r="B13" s="762" t="s">
        <v>816</v>
      </c>
      <c r="C13" s="1159"/>
      <c r="D13" s="1161"/>
      <c r="E13" s="1161"/>
      <c r="F13" s="1161"/>
      <c r="G13" s="1156">
        <f t="shared" si="0"/>
        <v>0</v>
      </c>
      <c r="H13" s="491">
        <f t="shared" si="2"/>
        <v>34</v>
      </c>
    </row>
    <row r="14" spans="1:8" ht="13">
      <c r="A14" s="491">
        <f t="shared" si="1"/>
        <v>35</v>
      </c>
      <c r="B14" s="762" t="s">
        <v>817</v>
      </c>
      <c r="C14" s="1159"/>
      <c r="D14" s="1161"/>
      <c r="E14" s="1161"/>
      <c r="F14" s="1161"/>
      <c r="G14" s="1156">
        <f t="shared" si="0"/>
        <v>0</v>
      </c>
      <c r="H14" s="491">
        <f t="shared" si="2"/>
        <v>35</v>
      </c>
    </row>
    <row r="15" spans="1:8" ht="13">
      <c r="A15" s="491">
        <f t="shared" si="1"/>
        <v>36</v>
      </c>
      <c r="B15" s="762" t="s">
        <v>405</v>
      </c>
      <c r="C15" s="1162"/>
      <c r="D15" s="1161"/>
      <c r="E15" s="1161"/>
      <c r="F15" s="1161"/>
      <c r="G15" s="1156">
        <f t="shared" si="0"/>
        <v>0</v>
      </c>
      <c r="H15" s="491">
        <f t="shared" si="2"/>
        <v>36</v>
      </c>
    </row>
    <row r="16" spans="1:8" ht="13">
      <c r="A16" s="491">
        <f t="shared" si="1"/>
        <v>37</v>
      </c>
      <c r="B16" s="1179" t="s">
        <v>818</v>
      </c>
      <c r="C16" s="1162"/>
      <c r="D16" s="1161"/>
      <c r="E16" s="1161"/>
      <c r="F16" s="1161"/>
      <c r="G16" s="1156">
        <f t="shared" si="0"/>
        <v>0</v>
      </c>
      <c r="H16" s="491">
        <f t="shared" si="2"/>
        <v>37</v>
      </c>
    </row>
    <row r="17" spans="1:8" ht="13.5" thickBot="1">
      <c r="A17" s="491">
        <f t="shared" si="1"/>
        <v>38</v>
      </c>
      <c r="B17" s="1179" t="s">
        <v>818</v>
      </c>
      <c r="C17" s="1166"/>
      <c r="D17" s="1165"/>
      <c r="E17" s="1165"/>
      <c r="F17" s="1165"/>
      <c r="G17" s="1156">
        <f t="shared" si="0"/>
        <v>0</v>
      </c>
      <c r="H17" s="491">
        <f t="shared" si="2"/>
        <v>38</v>
      </c>
    </row>
    <row r="18" spans="1:8" ht="13">
      <c r="A18" s="491">
        <f t="shared" si="1"/>
        <v>39</v>
      </c>
      <c r="B18" s="897" t="s">
        <v>840</v>
      </c>
      <c r="C18" s="1182">
        <f>SUM(C11:C17)</f>
        <v>0</v>
      </c>
      <c r="D18" s="1182">
        <f>SUM(D11:D17)</f>
        <v>0</v>
      </c>
      <c r="E18" s="1153">
        <f>SUM(E11:E17)</f>
        <v>0</v>
      </c>
      <c r="F18" s="1153">
        <f>SUM(F11:F17)</f>
        <v>0</v>
      </c>
      <c r="G18" s="1154">
        <f t="shared" si="0"/>
        <v>0</v>
      </c>
      <c r="H18" s="491">
        <f t="shared" si="2"/>
        <v>39</v>
      </c>
    </row>
    <row r="19" spans="1:8" ht="7.5" customHeight="1">
      <c r="A19" s="492"/>
      <c r="B19" s="493"/>
      <c r="C19" s="973"/>
      <c r="D19" s="495"/>
      <c r="E19" s="494"/>
      <c r="F19" s="494"/>
      <c r="G19" s="496"/>
      <c r="H19" s="492"/>
    </row>
    <row r="20" spans="1:8" ht="13">
      <c r="A20" s="491">
        <f>1+A18</f>
        <v>40</v>
      </c>
      <c r="B20" s="762" t="s">
        <v>820</v>
      </c>
      <c r="C20" s="1340"/>
      <c r="D20" s="1341"/>
      <c r="E20" s="1159"/>
      <c r="F20" s="498"/>
      <c r="G20" s="1157">
        <f>E20</f>
        <v>0</v>
      </c>
      <c r="H20" s="491">
        <f>1+H18</f>
        <v>40</v>
      </c>
    </row>
    <row r="21" spans="1:8" ht="13.5" thickBot="1">
      <c r="A21" s="491">
        <f>1+A20</f>
        <v>41</v>
      </c>
      <c r="B21" s="762" t="s">
        <v>821</v>
      </c>
      <c r="C21" s="1166"/>
      <c r="D21" s="1190"/>
      <c r="E21" s="1162"/>
      <c r="F21" s="499"/>
      <c r="G21" s="1184">
        <f>E21</f>
        <v>0</v>
      </c>
      <c r="H21" s="491">
        <f>1+H20</f>
        <v>41</v>
      </c>
    </row>
    <row r="22" spans="1:8" ht="13.5" thickBot="1">
      <c r="A22" s="513">
        <f>1+A21</f>
        <v>42</v>
      </c>
      <c r="B22" s="959" t="s">
        <v>841</v>
      </c>
      <c r="C22" s="1183">
        <f>C18+C21</f>
        <v>0</v>
      </c>
      <c r="D22" s="1183">
        <f>D18+D21</f>
        <v>0</v>
      </c>
      <c r="E22" s="1180">
        <f>E18+E20+E21</f>
        <v>0</v>
      </c>
      <c r="F22" s="1155">
        <f>F18</f>
        <v>0</v>
      </c>
      <c r="G22" s="1155">
        <f>E22+F22</f>
        <v>0</v>
      </c>
      <c r="H22" s="513">
        <f>1+H21</f>
        <v>42</v>
      </c>
    </row>
    <row r="23" spans="1:8" ht="12.75" customHeight="1" thickBot="1">
      <c r="A23" s="960"/>
      <c r="B23" s="960"/>
      <c r="C23" s="960"/>
      <c r="D23" s="960"/>
      <c r="E23" s="960"/>
      <c r="F23" s="960"/>
      <c r="G23" s="960"/>
      <c r="H23" s="960"/>
    </row>
    <row r="24" spans="1:8" ht="17.5" customHeight="1" thickBot="1">
      <c r="A24" s="203" t="s">
        <v>842</v>
      </c>
      <c r="B24" s="77"/>
      <c r="C24" s="478"/>
      <c r="D24" s="77"/>
      <c r="E24" s="478"/>
      <c r="F24" s="478"/>
      <c r="G24" s="478"/>
      <c r="H24" s="535"/>
    </row>
    <row r="25" spans="1:8" ht="13">
      <c r="A25" s="888" t="s">
        <v>774</v>
      </c>
      <c r="B25" s="514" t="s">
        <v>804</v>
      </c>
      <c r="C25" s="230" t="s">
        <v>801</v>
      </c>
      <c r="D25" s="228" t="s">
        <v>602</v>
      </c>
      <c r="E25" s="230" t="s">
        <v>802</v>
      </c>
      <c r="F25" s="230" t="s">
        <v>803</v>
      </c>
      <c r="G25" s="230" t="s">
        <v>389</v>
      </c>
      <c r="H25" s="889" t="s">
        <v>774</v>
      </c>
    </row>
    <row r="26" spans="1:8" ht="13">
      <c r="A26" s="889" t="s">
        <v>775</v>
      </c>
      <c r="B26" s="482"/>
      <c r="C26" s="231" t="s">
        <v>805</v>
      </c>
      <c r="D26" s="231" t="s">
        <v>806</v>
      </c>
      <c r="E26" s="231" t="s">
        <v>807</v>
      </c>
      <c r="F26" s="231" t="s">
        <v>808</v>
      </c>
      <c r="G26" s="231" t="s">
        <v>284</v>
      </c>
      <c r="H26" s="889" t="s">
        <v>775</v>
      </c>
    </row>
    <row r="27" spans="1:8" ht="13">
      <c r="A27" s="531"/>
      <c r="B27" s="530"/>
      <c r="C27" s="229" t="s">
        <v>809</v>
      </c>
      <c r="D27" s="1339" t="s">
        <v>692</v>
      </c>
      <c r="E27" s="229" t="s">
        <v>810</v>
      </c>
      <c r="F27" s="484" t="s">
        <v>811</v>
      </c>
      <c r="G27" s="229" t="s">
        <v>812</v>
      </c>
      <c r="H27" s="531"/>
    </row>
    <row r="28" spans="1:8" ht="13.5" thickBot="1">
      <c r="A28" s="500"/>
      <c r="B28" s="486" t="s">
        <v>776</v>
      </c>
      <c r="C28" s="487" t="s">
        <v>777</v>
      </c>
      <c r="D28" s="487" t="s">
        <v>778</v>
      </c>
      <c r="E28" s="487" t="s">
        <v>779</v>
      </c>
      <c r="F28" s="487" t="s">
        <v>267</v>
      </c>
      <c r="G28" s="487" t="s">
        <v>281</v>
      </c>
      <c r="H28" s="536"/>
    </row>
    <row r="29" spans="1:8" ht="13">
      <c r="A29" s="537" t="s">
        <v>780</v>
      </c>
      <c r="B29" s="954" t="s">
        <v>813</v>
      </c>
      <c r="C29" s="972"/>
      <c r="D29" s="517"/>
      <c r="E29" s="538"/>
      <c r="F29" s="538"/>
      <c r="G29" s="539"/>
      <c r="H29" s="537" t="s">
        <v>780</v>
      </c>
    </row>
    <row r="30" spans="1:8" ht="13">
      <c r="A30" s="491">
        <v>43</v>
      </c>
      <c r="B30" s="762" t="s">
        <v>814</v>
      </c>
      <c r="C30" s="1159"/>
      <c r="D30" s="1159"/>
      <c r="E30" s="1189">
        <v>0</v>
      </c>
      <c r="F30" s="1189">
        <v>0</v>
      </c>
      <c r="G30" s="1181">
        <f t="shared" ref="G30:G37" si="3">E30+F30</f>
        <v>0</v>
      </c>
      <c r="H30" s="491">
        <v>43</v>
      </c>
    </row>
    <row r="31" spans="1:8" ht="13">
      <c r="A31" s="491">
        <f t="shared" ref="A31:A37" si="4">1+A30</f>
        <v>44</v>
      </c>
      <c r="B31" s="762" t="s">
        <v>815</v>
      </c>
      <c r="C31" s="1159"/>
      <c r="D31" s="1161"/>
      <c r="E31" s="1161"/>
      <c r="F31" s="1161"/>
      <c r="G31" s="1156">
        <f t="shared" si="3"/>
        <v>0</v>
      </c>
      <c r="H31" s="491">
        <f t="shared" ref="H31:H37" si="5">1+H30</f>
        <v>44</v>
      </c>
    </row>
    <row r="32" spans="1:8" ht="13">
      <c r="A32" s="491">
        <f t="shared" si="4"/>
        <v>45</v>
      </c>
      <c r="B32" s="762" t="s">
        <v>816</v>
      </c>
      <c r="C32" s="1159"/>
      <c r="D32" s="1161"/>
      <c r="E32" s="1161"/>
      <c r="F32" s="1161"/>
      <c r="G32" s="1156">
        <f t="shared" si="3"/>
        <v>0</v>
      </c>
      <c r="H32" s="491">
        <f t="shared" si="5"/>
        <v>45</v>
      </c>
    </row>
    <row r="33" spans="1:13" ht="13">
      <c r="A33" s="491">
        <f t="shared" si="4"/>
        <v>46</v>
      </c>
      <c r="B33" s="762" t="s">
        <v>817</v>
      </c>
      <c r="C33" s="1159"/>
      <c r="D33" s="1161"/>
      <c r="E33" s="1161"/>
      <c r="F33" s="1161"/>
      <c r="G33" s="1156">
        <f t="shared" si="3"/>
        <v>0</v>
      </c>
      <c r="H33" s="491">
        <f t="shared" si="5"/>
        <v>46</v>
      </c>
    </row>
    <row r="34" spans="1:13" ht="13">
      <c r="A34" s="491">
        <f t="shared" si="4"/>
        <v>47</v>
      </c>
      <c r="B34" s="762" t="s">
        <v>405</v>
      </c>
      <c r="C34" s="1162"/>
      <c r="D34" s="1161"/>
      <c r="E34" s="1161"/>
      <c r="F34" s="1161"/>
      <c r="G34" s="1156">
        <f t="shared" si="3"/>
        <v>0</v>
      </c>
      <c r="H34" s="491">
        <f t="shared" si="5"/>
        <v>47</v>
      </c>
      <c r="M34" s="1186"/>
    </row>
    <row r="35" spans="1:13" ht="13">
      <c r="A35" s="491">
        <f t="shared" si="4"/>
        <v>48</v>
      </c>
      <c r="B35" s="1179" t="s">
        <v>818</v>
      </c>
      <c r="C35" s="1162"/>
      <c r="D35" s="1161"/>
      <c r="E35" s="1161"/>
      <c r="F35" s="1161"/>
      <c r="G35" s="1156">
        <f t="shared" si="3"/>
        <v>0</v>
      </c>
      <c r="H35" s="491">
        <f t="shared" si="5"/>
        <v>48</v>
      </c>
    </row>
    <row r="36" spans="1:13" ht="13.5" thickBot="1">
      <c r="A36" s="491">
        <f t="shared" si="4"/>
        <v>49</v>
      </c>
      <c r="B36" s="1179" t="s">
        <v>818</v>
      </c>
      <c r="C36" s="1166"/>
      <c r="D36" s="1165"/>
      <c r="E36" s="1165"/>
      <c r="F36" s="1165"/>
      <c r="G36" s="1156">
        <f t="shared" si="3"/>
        <v>0</v>
      </c>
      <c r="H36" s="491">
        <f t="shared" si="5"/>
        <v>49</v>
      </c>
    </row>
    <row r="37" spans="1:13" ht="13">
      <c r="A37" s="491">
        <f t="shared" si="4"/>
        <v>50</v>
      </c>
      <c r="B37" s="540" t="s">
        <v>843</v>
      </c>
      <c r="C37" s="1182">
        <f>SUM(C30:C36)</f>
        <v>0</v>
      </c>
      <c r="D37" s="1182">
        <f>SUM(D30:D36)</f>
        <v>0</v>
      </c>
      <c r="E37" s="1153">
        <f>SUM(E30:E36)</f>
        <v>0</v>
      </c>
      <c r="F37" s="1153">
        <f>SUM(F30:F36)</f>
        <v>0</v>
      </c>
      <c r="G37" s="1154">
        <f t="shared" si="3"/>
        <v>0</v>
      </c>
      <c r="H37" s="491">
        <f t="shared" si="5"/>
        <v>50</v>
      </c>
    </row>
    <row r="38" spans="1:13" ht="7.5" customHeight="1">
      <c r="A38" s="492"/>
      <c r="B38" s="493"/>
      <c r="C38" s="973"/>
      <c r="D38" s="495"/>
      <c r="E38" s="541"/>
      <c r="F38" s="541"/>
      <c r="G38" s="496"/>
      <c r="H38" s="492"/>
      <c r="L38" s="1185"/>
    </row>
    <row r="39" spans="1:13" ht="13">
      <c r="A39" s="491">
        <f>1+A37</f>
        <v>51</v>
      </c>
      <c r="B39" s="762" t="s">
        <v>820</v>
      </c>
      <c r="C39" s="1340"/>
      <c r="D39" s="1342"/>
      <c r="E39" s="1159"/>
      <c r="F39" s="498"/>
      <c r="G39" s="1157">
        <f>E39</f>
        <v>0</v>
      </c>
      <c r="H39" s="491">
        <f>1+H37</f>
        <v>51</v>
      </c>
    </row>
    <row r="40" spans="1:13" ht="13.5" thickBot="1">
      <c r="A40" s="507">
        <f>1+A39</f>
        <v>52</v>
      </c>
      <c r="B40" s="762" t="s">
        <v>821</v>
      </c>
      <c r="C40" s="1166"/>
      <c r="D40" s="1190"/>
      <c r="E40" s="1162"/>
      <c r="F40" s="499"/>
      <c r="G40" s="1184">
        <f>E40</f>
        <v>0</v>
      </c>
      <c r="H40" s="507">
        <f>1+H39</f>
        <v>52</v>
      </c>
    </row>
    <row r="41" spans="1:13" ht="13.5" thickBot="1">
      <c r="A41" s="513">
        <f>1+A40</f>
        <v>53</v>
      </c>
      <c r="B41" s="959" t="s">
        <v>841</v>
      </c>
      <c r="C41" s="1183">
        <f>C37+C40</f>
        <v>0</v>
      </c>
      <c r="D41" s="1183">
        <f>D37+D40</f>
        <v>0</v>
      </c>
      <c r="E41" s="1155">
        <f>E37+E39+E40</f>
        <v>0</v>
      </c>
      <c r="F41" s="1155">
        <f>F37</f>
        <v>0</v>
      </c>
      <c r="G41" s="1155">
        <f>E41+F41</f>
        <v>0</v>
      </c>
      <c r="H41" s="513">
        <f>1+H40</f>
        <v>53</v>
      </c>
    </row>
    <row r="42" spans="1:13">
      <c r="A42" s="958"/>
      <c r="B42" s="958"/>
      <c r="C42" s="958"/>
      <c r="D42" s="958"/>
      <c r="E42" s="958"/>
      <c r="F42" s="958"/>
      <c r="G42" s="958"/>
      <c r="H42" s="958"/>
    </row>
    <row r="43" spans="1:13" ht="4.5" customHeight="1" thickBot="1">
      <c r="A43" s="519"/>
      <c r="B43" s="165"/>
      <c r="C43" s="165"/>
      <c r="D43" s="165"/>
      <c r="E43" s="165"/>
      <c r="F43" s="165"/>
      <c r="G43" s="165"/>
      <c r="H43" s="519"/>
    </row>
    <row r="44" spans="1:13" ht="15" customHeight="1" thickBot="1">
      <c r="A44" s="202" t="s">
        <v>273</v>
      </c>
      <c r="B44" s="166"/>
      <c r="C44" s="166"/>
      <c r="D44" s="166"/>
      <c r="E44" s="166"/>
      <c r="F44" s="166"/>
      <c r="G44" s="166"/>
      <c r="H44" s="201"/>
    </row>
    <row r="45" spans="1:13" ht="13">
      <c r="A45" s="167" t="s">
        <v>774</v>
      </c>
      <c r="B45" s="168" t="s">
        <v>844</v>
      </c>
      <c r="C45" s="169"/>
      <c r="D45" s="169"/>
      <c r="E45" s="169"/>
      <c r="F45" s="169"/>
      <c r="G45" s="228" t="s">
        <v>284</v>
      </c>
      <c r="H45" s="887" t="s">
        <v>774</v>
      </c>
    </row>
    <row r="46" spans="1:13" ht="13">
      <c r="A46" s="170" t="s">
        <v>775</v>
      </c>
      <c r="B46" s="171" t="s">
        <v>747</v>
      </c>
      <c r="C46" s="172"/>
      <c r="D46" s="172"/>
      <c r="E46" s="172"/>
      <c r="F46" s="172"/>
      <c r="G46" s="173"/>
      <c r="H46" s="531" t="s">
        <v>775</v>
      </c>
    </row>
    <row r="47" spans="1:13" ht="13.5" thickBot="1">
      <c r="A47" s="200"/>
      <c r="B47" s="174" t="s">
        <v>776</v>
      </c>
      <c r="C47" s="175"/>
      <c r="D47" s="175"/>
      <c r="E47" s="175"/>
      <c r="F47" s="175"/>
      <c r="G47" s="176" t="s">
        <v>777</v>
      </c>
      <c r="H47" s="200"/>
    </row>
    <row r="48" spans="1:13" ht="15.75" customHeight="1">
      <c r="A48" s="199">
        <f>1+A41</f>
        <v>54</v>
      </c>
      <c r="B48" s="1486" t="s">
        <v>845</v>
      </c>
      <c r="C48" s="1487"/>
      <c r="D48" s="1487"/>
      <c r="E48" s="1487"/>
      <c r="F48" s="1488"/>
      <c r="G48" s="1187">
        <v>0</v>
      </c>
      <c r="H48" s="199">
        <f>1+H41</f>
        <v>54</v>
      </c>
    </row>
    <row r="49" spans="1:8" ht="12" customHeight="1">
      <c r="A49" s="199">
        <f>1+A48</f>
        <v>55</v>
      </c>
      <c r="B49" s="1483" t="s">
        <v>357</v>
      </c>
      <c r="C49" s="1484"/>
      <c r="D49" s="1484"/>
      <c r="E49" s="1484"/>
      <c r="F49" s="1485"/>
      <c r="G49" s="1188"/>
      <c r="H49" s="199">
        <f>1+H48</f>
        <v>55</v>
      </c>
    </row>
    <row r="50" spans="1:8" ht="13">
      <c r="A50" s="199">
        <f>1+A49</f>
        <v>56</v>
      </c>
      <c r="B50" s="1483" t="s">
        <v>358</v>
      </c>
      <c r="C50" s="1484"/>
      <c r="D50" s="1484"/>
      <c r="E50" s="1484"/>
      <c r="F50" s="1485"/>
      <c r="G50" s="1188"/>
      <c r="H50" s="199">
        <f>1+H49</f>
        <v>56</v>
      </c>
    </row>
    <row r="51" spans="1:8" ht="13.5" thickBot="1">
      <c r="A51" s="199">
        <f>1+A50</f>
        <v>57</v>
      </c>
      <c r="B51" s="1483" t="s">
        <v>1092</v>
      </c>
      <c r="C51" s="1484"/>
      <c r="D51" s="1484"/>
      <c r="E51" s="1484"/>
      <c r="F51" s="1485"/>
      <c r="G51" s="1188"/>
      <c r="H51" s="199">
        <f>1+H50</f>
        <v>57</v>
      </c>
    </row>
    <row r="52" spans="1:8" ht="13.5" thickBot="1">
      <c r="A52" s="198">
        <f>1+A51</f>
        <v>58</v>
      </c>
      <c r="B52" s="955" t="s">
        <v>882</v>
      </c>
      <c r="C52" s="956"/>
      <c r="D52" s="956"/>
      <c r="E52" s="956"/>
      <c r="F52" s="957"/>
      <c r="G52" s="1155">
        <f>SUM(G48:G51)</f>
        <v>0</v>
      </c>
      <c r="H52" s="198">
        <f>1+H51</f>
        <v>58</v>
      </c>
    </row>
    <row r="53" spans="1:8" ht="6" customHeight="1">
      <c r="A53" s="197"/>
      <c r="B53" s="165"/>
      <c r="C53" s="165"/>
      <c r="D53" s="165"/>
      <c r="E53" s="165"/>
      <c r="F53" s="165"/>
      <c r="G53" s="165"/>
      <c r="H53" s="165"/>
    </row>
    <row r="54" spans="1:8" ht="13">
      <c r="A54" s="165"/>
      <c r="B54" s="521" t="s">
        <v>748</v>
      </c>
      <c r="C54" s="165"/>
      <c r="D54" s="165"/>
      <c r="E54" s="165"/>
      <c r="F54" s="165"/>
      <c r="G54" s="165"/>
      <c r="H54" s="165"/>
    </row>
    <row r="55" spans="1:8" ht="17.25" customHeight="1">
      <c r="A55" s="165"/>
      <c r="B55" s="260"/>
      <c r="C55" s="165"/>
      <c r="D55" s="165"/>
      <c r="E55" s="165"/>
      <c r="F55" s="165"/>
      <c r="G55" s="165"/>
      <c r="H55" s="165"/>
    </row>
    <row r="56" spans="1:8" ht="17.25" customHeight="1">
      <c r="A56" s="543" t="s">
        <v>659</v>
      </c>
      <c r="B56" s="525"/>
      <c r="C56" s="525"/>
      <c r="D56" s="525"/>
      <c r="E56" s="525"/>
      <c r="F56" s="525"/>
      <c r="G56" s="525"/>
      <c r="H56" s="525"/>
    </row>
  </sheetData>
  <sheetProtection algorithmName="SHA-512" hashValue="VF7wLGuB7ilbmbL9e+6mIq4nrTjcVVZNvVQdV64pX7QVZklQIFSZMXUfRlKeaPZ89hgjp29GHDA3iZyNzjblhQ==" saltValue="5dmkfGL05yo8wMVeBlJp7w==" spinCount="100000" sheet="1" objects="1" scenarios="1"/>
  <mergeCells count="4">
    <mergeCell ref="B51:F51"/>
    <mergeCell ref="B48:F48"/>
    <mergeCell ref="B49:F49"/>
    <mergeCell ref="B50:F50"/>
  </mergeCells>
  <printOptions horizontalCentered="1"/>
  <pageMargins left="0.81" right="0.4" top="0.5" bottom="0" header="0.33" footer="0.12"/>
  <pageSetup scale="97"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outlinePr summaryBelow="0" summaryRight="0"/>
    <pageSetUpPr autoPageBreaks="0"/>
  </sheetPr>
  <dimension ref="A1:H57"/>
  <sheetViews>
    <sheetView showGridLines="0" showOutlineSymbols="0" zoomScale="89" zoomScaleNormal="89" workbookViewId="0">
      <selection activeCell="V25" sqref="V25"/>
    </sheetView>
  </sheetViews>
  <sheetFormatPr defaultColWidth="9.1796875" defaultRowHeight="12.5"/>
  <cols>
    <col min="1" max="1" width="3.54296875" style="111" customWidth="1"/>
    <col min="2" max="2" width="30.1796875" style="111" customWidth="1"/>
    <col min="3" max="3" width="9.81640625" style="111" customWidth="1"/>
    <col min="4" max="4" width="11.81640625" style="111" customWidth="1"/>
    <col min="5" max="5" width="12.1796875" style="111" customWidth="1"/>
    <col min="6" max="6" width="12.453125" style="111" customWidth="1"/>
    <col min="7" max="7" width="14.26953125" style="111" customWidth="1"/>
    <col min="8" max="8" width="4" style="111" customWidth="1"/>
    <col min="9" max="16384" width="9.1796875" style="111"/>
  </cols>
  <sheetData>
    <row r="1" spans="1:8" ht="13.5">
      <c r="A1" s="1143" t="s">
        <v>1039</v>
      </c>
    </row>
    <row r="2" spans="1:8" ht="12" customHeight="1"/>
    <row r="3" spans="1:8" ht="18.75" customHeight="1">
      <c r="A3" s="74" t="s">
        <v>847</v>
      </c>
      <c r="B3" s="76"/>
      <c r="C3" s="76"/>
      <c r="D3" s="76"/>
      <c r="E3" s="76"/>
      <c r="F3" s="76"/>
      <c r="G3" s="76"/>
      <c r="H3" s="544"/>
    </row>
    <row r="4" spans="1:8" ht="12.75" customHeight="1" thickBot="1">
      <c r="A4" s="544"/>
      <c r="B4" s="544"/>
      <c r="C4" s="544"/>
      <c r="D4" s="544"/>
      <c r="E4" s="544"/>
      <c r="F4" s="544"/>
      <c r="G4" s="544"/>
      <c r="H4" s="544"/>
    </row>
    <row r="5" spans="1:8" ht="17.5" customHeight="1" thickBot="1">
      <c r="A5" s="477"/>
      <c r="B5" s="72" t="s">
        <v>848</v>
      </c>
      <c r="C5" s="478"/>
      <c r="D5" s="77"/>
      <c r="E5" s="478"/>
      <c r="F5" s="478"/>
      <c r="G5" s="479"/>
      <c r="H5" s="480"/>
    </row>
    <row r="6" spans="1:8" ht="13">
      <c r="A6" s="887" t="s">
        <v>774</v>
      </c>
      <c r="B6" s="514" t="s">
        <v>773</v>
      </c>
      <c r="C6" s="481" t="s">
        <v>801</v>
      </c>
      <c r="D6" s="228" t="s">
        <v>602</v>
      </c>
      <c r="E6" s="228" t="s">
        <v>802</v>
      </c>
      <c r="F6" s="228" t="s">
        <v>803</v>
      </c>
      <c r="G6" s="230" t="s">
        <v>389</v>
      </c>
      <c r="H6" s="887" t="s">
        <v>774</v>
      </c>
    </row>
    <row r="7" spans="1:8" ht="13">
      <c r="A7" s="531" t="s">
        <v>775</v>
      </c>
      <c r="B7" s="482" t="s">
        <v>804</v>
      </c>
      <c r="C7" s="483" t="s">
        <v>805</v>
      </c>
      <c r="D7" s="229" t="s">
        <v>806</v>
      </c>
      <c r="E7" s="229" t="s">
        <v>807</v>
      </c>
      <c r="F7" s="229" t="s">
        <v>808</v>
      </c>
      <c r="G7" s="231" t="s">
        <v>284</v>
      </c>
      <c r="H7" s="531" t="s">
        <v>775</v>
      </c>
    </row>
    <row r="8" spans="1:8" ht="13">
      <c r="A8" s="531"/>
      <c r="B8" s="530"/>
      <c r="C8" s="484" t="s">
        <v>809</v>
      </c>
      <c r="D8" s="1335" t="s">
        <v>692</v>
      </c>
      <c r="E8" s="229" t="s">
        <v>810</v>
      </c>
      <c r="F8" s="484" t="s">
        <v>811</v>
      </c>
      <c r="G8" s="229" t="s">
        <v>812</v>
      </c>
      <c r="H8" s="531"/>
    </row>
    <row r="9" spans="1:8" ht="13.5" thickBot="1">
      <c r="A9" s="767"/>
      <c r="B9" s="486" t="s">
        <v>776</v>
      </c>
      <c r="C9" s="487" t="s">
        <v>777</v>
      </c>
      <c r="D9" s="487" t="s">
        <v>778</v>
      </c>
      <c r="E9" s="487" t="s">
        <v>779</v>
      </c>
      <c r="F9" s="487" t="s">
        <v>267</v>
      </c>
      <c r="G9" s="487" t="s">
        <v>281</v>
      </c>
      <c r="H9" s="767"/>
    </row>
    <row r="10" spans="1:8" ht="13">
      <c r="A10" s="488" t="s">
        <v>780</v>
      </c>
      <c r="B10" s="954" t="s">
        <v>813</v>
      </c>
      <c r="C10" s="972"/>
      <c r="D10" s="489"/>
      <c r="E10" s="489"/>
      <c r="F10" s="489"/>
      <c r="G10" s="490"/>
      <c r="H10" s="488" t="s">
        <v>780</v>
      </c>
    </row>
    <row r="11" spans="1:8" ht="12.75" customHeight="1">
      <c r="A11" s="491">
        <v>1</v>
      </c>
      <c r="B11" s="762" t="s">
        <v>814</v>
      </c>
      <c r="C11" s="1159"/>
      <c r="D11" s="1159"/>
      <c r="E11" s="1160">
        <v>0</v>
      </c>
      <c r="F11" s="1160">
        <v>0</v>
      </c>
      <c r="G11" s="1152">
        <f t="shared" ref="G11:G18" si="0">E11+F11</f>
        <v>0</v>
      </c>
      <c r="H11" s="491">
        <v>1</v>
      </c>
    </row>
    <row r="12" spans="1:8" ht="13">
      <c r="A12" s="491">
        <v>2</v>
      </c>
      <c r="B12" s="762" t="s">
        <v>815</v>
      </c>
      <c r="C12" s="1159"/>
      <c r="D12" s="1161"/>
      <c r="E12" s="1161"/>
      <c r="F12" s="1161"/>
      <c r="G12" s="1156">
        <f t="shared" si="0"/>
        <v>0</v>
      </c>
      <c r="H12" s="491">
        <f t="shared" ref="H12:H18" si="1">1+H11</f>
        <v>2</v>
      </c>
    </row>
    <row r="13" spans="1:8" ht="13">
      <c r="A13" s="491">
        <f t="shared" ref="A13:A18" si="2">1+A12</f>
        <v>3</v>
      </c>
      <c r="B13" s="762" t="s">
        <v>816</v>
      </c>
      <c r="C13" s="1159"/>
      <c r="D13" s="1161"/>
      <c r="E13" s="1161"/>
      <c r="F13" s="1161"/>
      <c r="G13" s="1156">
        <f t="shared" si="0"/>
        <v>0</v>
      </c>
      <c r="H13" s="491">
        <f t="shared" si="1"/>
        <v>3</v>
      </c>
    </row>
    <row r="14" spans="1:8" ht="13">
      <c r="A14" s="491">
        <f t="shared" si="2"/>
        <v>4</v>
      </c>
      <c r="B14" s="762" t="s">
        <v>817</v>
      </c>
      <c r="C14" s="1159"/>
      <c r="D14" s="1161"/>
      <c r="E14" s="1161"/>
      <c r="F14" s="1161"/>
      <c r="G14" s="1156">
        <f t="shared" si="0"/>
        <v>0</v>
      </c>
      <c r="H14" s="491">
        <f t="shared" si="1"/>
        <v>4</v>
      </c>
    </row>
    <row r="15" spans="1:8" ht="13">
      <c r="A15" s="491">
        <f t="shared" si="2"/>
        <v>5</v>
      </c>
      <c r="B15" s="762" t="s">
        <v>405</v>
      </c>
      <c r="C15" s="1162"/>
      <c r="D15" s="1161"/>
      <c r="E15" s="1161"/>
      <c r="F15" s="1161"/>
      <c r="G15" s="1156">
        <f t="shared" si="0"/>
        <v>0</v>
      </c>
      <c r="H15" s="491">
        <f t="shared" si="1"/>
        <v>5</v>
      </c>
    </row>
    <row r="16" spans="1:8" ht="13">
      <c r="A16" s="491">
        <f t="shared" si="2"/>
        <v>6</v>
      </c>
      <c r="B16" s="1179" t="s">
        <v>818</v>
      </c>
      <c r="C16" s="1162"/>
      <c r="D16" s="1161"/>
      <c r="E16" s="1161"/>
      <c r="F16" s="1161"/>
      <c r="G16" s="1156">
        <f t="shared" si="0"/>
        <v>0</v>
      </c>
      <c r="H16" s="491">
        <f t="shared" si="1"/>
        <v>6</v>
      </c>
    </row>
    <row r="17" spans="1:8" ht="13.5" thickBot="1">
      <c r="A17" s="491">
        <f t="shared" si="2"/>
        <v>7</v>
      </c>
      <c r="B17" s="1179" t="s">
        <v>818</v>
      </c>
      <c r="C17" s="1163"/>
      <c r="D17" s="1164"/>
      <c r="E17" s="1165"/>
      <c r="F17" s="1165"/>
      <c r="G17" s="1156">
        <f t="shared" si="0"/>
        <v>0</v>
      </c>
      <c r="H17" s="491">
        <f t="shared" si="1"/>
        <v>7</v>
      </c>
    </row>
    <row r="18" spans="1:8" ht="13">
      <c r="A18" s="491">
        <f t="shared" si="2"/>
        <v>8</v>
      </c>
      <c r="B18" s="897" t="s">
        <v>819</v>
      </c>
      <c r="C18" s="1150">
        <f>SUM(C11:C17)</f>
        <v>0</v>
      </c>
      <c r="D18" s="1150">
        <f>SUM(D11:D17)</f>
        <v>0</v>
      </c>
      <c r="E18" s="1153">
        <f>SUM(E11:E17)</f>
        <v>0</v>
      </c>
      <c r="F18" s="1153">
        <f>SUM(F11:F17)</f>
        <v>0</v>
      </c>
      <c r="G18" s="1154">
        <f t="shared" si="0"/>
        <v>0</v>
      </c>
      <c r="H18" s="491">
        <f t="shared" si="1"/>
        <v>8</v>
      </c>
    </row>
    <row r="19" spans="1:8" ht="8.15" customHeight="1">
      <c r="A19" s="492"/>
      <c r="B19" s="493"/>
      <c r="C19" s="974"/>
      <c r="D19" s="545"/>
      <c r="E19" s="494"/>
      <c r="F19" s="494"/>
      <c r="G19" s="496"/>
      <c r="H19" s="492"/>
    </row>
    <row r="20" spans="1:8" ht="13">
      <c r="A20" s="491">
        <f>1+A18</f>
        <v>9</v>
      </c>
      <c r="B20" s="762" t="s">
        <v>820</v>
      </c>
      <c r="C20" s="1337"/>
      <c r="D20" s="1338"/>
      <c r="E20" s="1159"/>
      <c r="F20" s="498"/>
      <c r="G20" s="1157">
        <f>E20</f>
        <v>0</v>
      </c>
      <c r="H20" s="491">
        <f>1+H18</f>
        <v>9</v>
      </c>
    </row>
    <row r="21" spans="1:8" ht="13.5" thickBot="1">
      <c r="A21" s="491">
        <f>1+A20</f>
        <v>10</v>
      </c>
      <c r="B21" s="762" t="s">
        <v>821</v>
      </c>
      <c r="C21" s="1163"/>
      <c r="D21" s="1163"/>
      <c r="E21" s="1166"/>
      <c r="F21" s="499"/>
      <c r="G21" s="1158">
        <f>E21</f>
        <v>0</v>
      </c>
      <c r="H21" s="491">
        <f>1+H20</f>
        <v>10</v>
      </c>
    </row>
    <row r="22" spans="1:8" ht="13.5" thickBot="1">
      <c r="A22" s="500">
        <f>1+A21</f>
        <v>11</v>
      </c>
      <c r="B22" s="962" t="s">
        <v>822</v>
      </c>
      <c r="C22" s="1151">
        <f>C18+C21</f>
        <v>0</v>
      </c>
      <c r="D22" s="1151">
        <f>D18+D21</f>
        <v>0</v>
      </c>
      <c r="E22" s="1155">
        <f>E18+E20+E21</f>
        <v>0</v>
      </c>
      <c r="F22" s="1155">
        <f>F18</f>
        <v>0</v>
      </c>
      <c r="G22" s="1155">
        <f>E22+F22</f>
        <v>0</v>
      </c>
      <c r="H22" s="500">
        <f>1+H21</f>
        <v>11</v>
      </c>
    </row>
    <row r="23" spans="1:8" ht="15" customHeight="1" thickBot="1">
      <c r="A23" s="785"/>
      <c r="B23" s="785"/>
      <c r="C23" s="785"/>
      <c r="D23" s="785"/>
      <c r="E23" s="785"/>
      <c r="F23" s="785"/>
      <c r="G23" s="785"/>
      <c r="H23" s="785"/>
    </row>
    <row r="24" spans="1:8" ht="13">
      <c r="A24" s="888" t="s">
        <v>774</v>
      </c>
      <c r="B24" s="514" t="s">
        <v>42</v>
      </c>
      <c r="C24" s="896"/>
      <c r="D24" s="230" t="s">
        <v>823</v>
      </c>
      <c r="E24" s="227"/>
      <c r="F24" s="766"/>
      <c r="G24" s="227" t="s">
        <v>284</v>
      </c>
      <c r="H24" s="888" t="s">
        <v>774</v>
      </c>
    </row>
    <row r="25" spans="1:8" ht="13.5" thickBot="1">
      <c r="A25" s="500" t="s">
        <v>775</v>
      </c>
      <c r="B25" s="486" t="s">
        <v>776</v>
      </c>
      <c r="C25" s="599"/>
      <c r="D25" s="487" t="s">
        <v>777</v>
      </c>
      <c r="E25" s="502"/>
      <c r="F25" s="763"/>
      <c r="G25" s="502" t="s">
        <v>778</v>
      </c>
      <c r="H25" s="500" t="s">
        <v>775</v>
      </c>
    </row>
    <row r="26" spans="1:8" ht="13.5" thickBot="1">
      <c r="A26" s="491">
        <f>1+A22</f>
        <v>12</v>
      </c>
      <c r="B26" s="768" t="s">
        <v>111</v>
      </c>
      <c r="C26" s="769"/>
      <c r="D26" s="1177"/>
      <c r="E26" s="503"/>
      <c r="F26" s="503"/>
      <c r="G26" s="1176">
        <v>0</v>
      </c>
      <c r="H26" s="491">
        <f>1+H22</f>
        <v>12</v>
      </c>
    </row>
    <row r="27" spans="1:8" ht="13.5" thickBot="1">
      <c r="A27" s="491">
        <f>1+A26</f>
        <v>13</v>
      </c>
      <c r="B27" s="770" t="s">
        <v>824</v>
      </c>
      <c r="C27" s="771"/>
      <c r="D27" s="771"/>
      <c r="E27" s="771"/>
      <c r="F27" s="772"/>
      <c r="G27" s="1174"/>
      <c r="H27" s="491">
        <f>1+H26</f>
        <v>13</v>
      </c>
    </row>
    <row r="28" spans="1:8" ht="13">
      <c r="A28" s="491">
        <f>1+A27</f>
        <v>14</v>
      </c>
      <c r="B28" s="897" t="s">
        <v>825</v>
      </c>
      <c r="C28" s="898"/>
      <c r="D28" s="898"/>
      <c r="E28" s="898"/>
      <c r="F28" s="899"/>
      <c r="G28" s="1169">
        <f>G26+G27</f>
        <v>0</v>
      </c>
      <c r="H28" s="491">
        <f>1+H27</f>
        <v>14</v>
      </c>
    </row>
    <row r="29" spans="1:8" ht="8.15" customHeight="1">
      <c r="A29" s="492"/>
      <c r="B29" s="504"/>
      <c r="C29" s="505"/>
      <c r="D29" s="505"/>
      <c r="E29" s="505"/>
      <c r="F29" s="506"/>
      <c r="G29" s="497"/>
      <c r="H29" s="492"/>
    </row>
    <row r="30" spans="1:8" ht="13">
      <c r="A30" s="507">
        <f>1+A28</f>
        <v>15</v>
      </c>
      <c r="B30" s="1483" t="s">
        <v>1095</v>
      </c>
      <c r="C30" s="1484"/>
      <c r="D30" s="1484"/>
      <c r="E30" s="1484"/>
      <c r="F30" s="1485"/>
      <c r="G30" s="1173" t="s">
        <v>41</v>
      </c>
      <c r="H30" s="491">
        <f>1+H28</f>
        <v>15</v>
      </c>
    </row>
    <row r="31" spans="1:8" ht="13">
      <c r="A31" s="507">
        <f t="shared" ref="A31:A39" si="3">1+A30</f>
        <v>16</v>
      </c>
      <c r="B31" s="1483" t="s">
        <v>1093</v>
      </c>
      <c r="C31" s="1484"/>
      <c r="D31" s="1484"/>
      <c r="E31" s="1484"/>
      <c r="F31" s="1485"/>
      <c r="G31" s="1174"/>
      <c r="H31" s="491">
        <f t="shared" ref="H31:H39" si="4">1+H30</f>
        <v>16</v>
      </c>
    </row>
    <row r="32" spans="1:8" ht="13">
      <c r="A32" s="507">
        <f t="shared" si="3"/>
        <v>17</v>
      </c>
      <c r="B32" s="1483" t="s">
        <v>1094</v>
      </c>
      <c r="C32" s="1484"/>
      <c r="D32" s="1484"/>
      <c r="E32" s="1484"/>
      <c r="F32" s="1485"/>
      <c r="G32" s="1174"/>
      <c r="H32" s="491">
        <f t="shared" si="4"/>
        <v>17</v>
      </c>
    </row>
    <row r="33" spans="1:8" ht="13">
      <c r="A33" s="507">
        <f t="shared" si="3"/>
        <v>18</v>
      </c>
      <c r="B33" s="1483" t="s">
        <v>1096</v>
      </c>
      <c r="C33" s="1484"/>
      <c r="D33" s="1484"/>
      <c r="E33" s="1484"/>
      <c r="F33" s="1485"/>
      <c r="G33" s="1174"/>
      <c r="H33" s="491">
        <f t="shared" si="4"/>
        <v>18</v>
      </c>
    </row>
    <row r="34" spans="1:8" ht="13">
      <c r="A34" s="507">
        <f t="shared" si="3"/>
        <v>19</v>
      </c>
      <c r="B34" s="1483" t="s">
        <v>1097</v>
      </c>
      <c r="C34" s="1484"/>
      <c r="D34" s="1484"/>
      <c r="E34" s="1484"/>
      <c r="F34" s="1485"/>
      <c r="G34" s="1174"/>
      <c r="H34" s="491">
        <f t="shared" si="4"/>
        <v>19</v>
      </c>
    </row>
    <row r="35" spans="1:8" ht="14.25" customHeight="1">
      <c r="A35" s="507">
        <f t="shared" si="3"/>
        <v>20</v>
      </c>
      <c r="B35" s="1469" t="s">
        <v>592</v>
      </c>
      <c r="C35" s="1470"/>
      <c r="D35" s="1470"/>
      <c r="E35" s="1470"/>
      <c r="F35" s="1471"/>
      <c r="G35" s="1174"/>
      <c r="H35" s="491">
        <f t="shared" si="4"/>
        <v>20</v>
      </c>
    </row>
    <row r="36" spans="1:8" ht="13">
      <c r="A36" s="507">
        <f t="shared" si="3"/>
        <v>21</v>
      </c>
      <c r="B36" s="1469" t="s">
        <v>345</v>
      </c>
      <c r="C36" s="1470"/>
      <c r="D36" s="1470"/>
      <c r="E36" s="1470"/>
      <c r="F36" s="1471"/>
      <c r="G36" s="1174"/>
      <c r="H36" s="491">
        <f t="shared" si="4"/>
        <v>21</v>
      </c>
    </row>
    <row r="37" spans="1:8" ht="13">
      <c r="A37" s="507">
        <f t="shared" si="3"/>
        <v>22</v>
      </c>
      <c r="B37" s="1469" t="s">
        <v>346</v>
      </c>
      <c r="C37" s="1470"/>
      <c r="D37" s="1470"/>
      <c r="E37" s="1470"/>
      <c r="F37" s="1471"/>
      <c r="G37" s="1174"/>
      <c r="H37" s="491">
        <f t="shared" si="4"/>
        <v>22</v>
      </c>
    </row>
    <row r="38" spans="1:8" ht="13.5" thickBot="1">
      <c r="A38" s="507">
        <f t="shared" si="3"/>
        <v>23</v>
      </c>
      <c r="B38" s="1469" t="s">
        <v>900</v>
      </c>
      <c r="C38" s="1470"/>
      <c r="D38" s="1470"/>
      <c r="E38" s="1470"/>
      <c r="F38" s="1471"/>
      <c r="G38" s="1175"/>
      <c r="H38" s="491">
        <f t="shared" si="4"/>
        <v>23</v>
      </c>
    </row>
    <row r="39" spans="1:8" ht="13">
      <c r="A39" s="507">
        <f t="shared" si="3"/>
        <v>24</v>
      </c>
      <c r="B39" s="1469" t="s">
        <v>753</v>
      </c>
      <c r="C39" s="1470"/>
      <c r="D39" s="1470"/>
      <c r="E39" s="1470"/>
      <c r="F39" s="1471"/>
      <c r="G39" s="1168">
        <f>SUM(G28:G38)</f>
        <v>0</v>
      </c>
      <c r="H39" s="491">
        <f t="shared" si="4"/>
        <v>24</v>
      </c>
    </row>
    <row r="40" spans="1:8" ht="8.15" customHeight="1" thickBot="1">
      <c r="A40" s="508"/>
      <c r="B40" s="504"/>
      <c r="C40" s="505"/>
      <c r="D40" s="505"/>
      <c r="E40" s="509"/>
      <c r="F40" s="510"/>
      <c r="G40" s="511"/>
      <c r="H40" s="512"/>
    </row>
    <row r="41" spans="1:8" ht="15.75" customHeight="1" thickBot="1">
      <c r="A41" s="513">
        <f>1+A39</f>
        <v>25</v>
      </c>
      <c r="B41" s="900" t="s">
        <v>347</v>
      </c>
      <c r="C41" s="901"/>
      <c r="D41" s="901"/>
      <c r="E41" s="901"/>
      <c r="F41" s="902"/>
      <c r="G41" s="1170">
        <f>G22-G39</f>
        <v>0</v>
      </c>
      <c r="H41" s="500">
        <f>1+H39</f>
        <v>25</v>
      </c>
    </row>
    <row r="42" spans="1:8" ht="15" customHeight="1" thickBot="1">
      <c r="A42" s="961"/>
      <c r="B42" s="961"/>
      <c r="C42" s="961"/>
      <c r="D42" s="961"/>
      <c r="E42" s="961"/>
      <c r="F42" s="961"/>
      <c r="G42" s="961"/>
      <c r="H42" s="961"/>
    </row>
    <row r="43" spans="1:8" ht="13.5" thickBot="1">
      <c r="A43" s="888" t="s">
        <v>774</v>
      </c>
      <c r="B43" s="168" t="s">
        <v>1080</v>
      </c>
      <c r="C43" s="169"/>
      <c r="D43" s="169"/>
      <c r="E43" s="169"/>
      <c r="F43" s="169"/>
      <c r="G43" s="1016"/>
      <c r="H43" s="888" t="s">
        <v>774</v>
      </c>
    </row>
    <row r="44" spans="1:8" ht="12.75" customHeight="1" thickBot="1">
      <c r="A44" s="889" t="s">
        <v>775</v>
      </c>
      <c r="B44" s="597"/>
      <c r="C44" s="598"/>
      <c r="D44" s="891" t="s">
        <v>833</v>
      </c>
      <c r="E44" s="892"/>
      <c r="F44" s="886" t="s">
        <v>1011</v>
      </c>
      <c r="G44" s="947"/>
      <c r="H44" s="889" t="s">
        <v>775</v>
      </c>
    </row>
    <row r="45" spans="1:8" ht="15.75" customHeight="1" thickBot="1">
      <c r="A45" s="500"/>
      <c r="B45" s="486" t="s">
        <v>776</v>
      </c>
      <c r="C45" s="599"/>
      <c r="D45" s="893" t="s">
        <v>777</v>
      </c>
      <c r="E45" s="884"/>
      <c r="F45" s="948" t="s">
        <v>1012</v>
      </c>
      <c r="G45" s="949"/>
      <c r="H45" s="500"/>
    </row>
    <row r="46" spans="1:8" ht="12" customHeight="1">
      <c r="A46" s="491">
        <f>1+A41</f>
        <v>26</v>
      </c>
      <c r="B46" s="1336" t="s">
        <v>920</v>
      </c>
      <c r="C46" s="765"/>
      <c r="D46" s="1481"/>
      <c r="E46" s="1482"/>
      <c r="F46" s="948" t="s">
        <v>1013</v>
      </c>
      <c r="G46" s="949"/>
      <c r="H46" s="491">
        <f>1+H41</f>
        <v>26</v>
      </c>
    </row>
    <row r="47" spans="1:8" ht="13">
      <c r="A47" s="491">
        <f>1+A46</f>
        <v>27</v>
      </c>
      <c r="B47" s="1171" t="s">
        <v>921</v>
      </c>
      <c r="C47" s="773"/>
      <c r="D47" s="1472"/>
      <c r="E47" s="1473"/>
      <c r="F47" s="948" t="s">
        <v>1014</v>
      </c>
      <c r="G47" s="950"/>
      <c r="H47" s="491">
        <f>1+H46</f>
        <v>27</v>
      </c>
    </row>
    <row r="48" spans="1:8" ht="13">
      <c r="A48" s="491">
        <f>1+A47</f>
        <v>28</v>
      </c>
      <c r="B48" s="1171" t="s">
        <v>834</v>
      </c>
      <c r="C48" s="773"/>
      <c r="D48" s="1472"/>
      <c r="E48" s="1473"/>
      <c r="F48" s="951"/>
      <c r="G48" s="950"/>
      <c r="H48" s="491">
        <f>1+H47</f>
        <v>28</v>
      </c>
    </row>
    <row r="49" spans="1:8" ht="13">
      <c r="A49" s="491">
        <f>1+A48</f>
        <v>29</v>
      </c>
      <c r="B49" s="1171" t="s">
        <v>835</v>
      </c>
      <c r="C49" s="1172"/>
      <c r="D49" s="1472"/>
      <c r="E49" s="1473"/>
      <c r="F49" s="951"/>
      <c r="G49" s="950"/>
      <c r="H49" s="491">
        <f>1+H48</f>
        <v>29</v>
      </c>
    </row>
    <row r="50" spans="1:8" ht="13.5" thickBot="1">
      <c r="A50" s="491">
        <f>1+A49</f>
        <v>30</v>
      </c>
      <c r="B50" s="1171" t="s">
        <v>693</v>
      </c>
      <c r="C50" s="773"/>
      <c r="D50" s="1474">
        <f>D46-D47-D48-D49</f>
        <v>0</v>
      </c>
      <c r="E50" s="1475"/>
      <c r="F50" s="951"/>
      <c r="G50" s="950"/>
      <c r="H50" s="491">
        <f>1+H49</f>
        <v>30</v>
      </c>
    </row>
    <row r="51" spans="1:8" ht="13.5" thickBot="1">
      <c r="A51" s="518">
        <f>1+A50</f>
        <v>31</v>
      </c>
      <c r="B51" s="894" t="s">
        <v>344</v>
      </c>
      <c r="C51" s="895"/>
      <c r="D51" s="1489" t="e">
        <f>D50/D46</f>
        <v>#DIV/0!</v>
      </c>
      <c r="E51" s="1490"/>
      <c r="F51" s="952"/>
      <c r="G51" s="953"/>
      <c r="H51" s="518">
        <f>1+H50</f>
        <v>31</v>
      </c>
    </row>
    <row r="52" spans="1:8" ht="13">
      <c r="A52" s="519"/>
      <c r="B52" s="165"/>
      <c r="C52" s="165"/>
      <c r="D52" s="165"/>
      <c r="E52" s="165"/>
      <c r="F52" s="165"/>
      <c r="G52" s="544"/>
      <c r="H52" s="544"/>
    </row>
    <row r="53" spans="1:8" ht="13">
      <c r="A53" s="520"/>
      <c r="B53" s="521" t="s">
        <v>836</v>
      </c>
      <c r="C53" s="165"/>
      <c r="D53" s="165"/>
      <c r="E53" s="165"/>
      <c r="F53" s="165"/>
      <c r="G53" s="520"/>
      <c r="H53" s="544"/>
    </row>
    <row r="54" spans="1:8" ht="13">
      <c r="A54" s="520"/>
      <c r="B54" s="521"/>
      <c r="C54" s="165"/>
      <c r="D54" s="165"/>
      <c r="E54" s="165"/>
      <c r="F54" s="165"/>
      <c r="G54" s="165"/>
      <c r="H54" s="522"/>
    </row>
    <row r="55" spans="1:8" ht="13.5" customHeight="1">
      <c r="A55" s="165"/>
      <c r="B55" s="521"/>
      <c r="C55" s="165"/>
      <c r="D55" s="165"/>
      <c r="E55" s="165"/>
      <c r="F55" s="165"/>
      <c r="G55" s="165"/>
      <c r="H55" s="522"/>
    </row>
    <row r="56" spans="1:8" ht="8.25" customHeight="1">
      <c r="A56" s="165"/>
      <c r="B56" s="521"/>
      <c r="C56" s="165"/>
      <c r="D56" s="165"/>
      <c r="E56" s="165"/>
      <c r="F56" s="165"/>
      <c r="G56" s="165"/>
      <c r="H56" s="522"/>
    </row>
    <row r="57" spans="1:8" ht="17.5">
      <c r="A57" s="523" t="s">
        <v>660</v>
      </c>
      <c r="B57" s="524"/>
      <c r="C57" s="525"/>
      <c r="D57" s="525"/>
      <c r="E57" s="525"/>
      <c r="F57" s="525"/>
      <c r="G57" s="525"/>
      <c r="H57" s="544"/>
    </row>
  </sheetData>
  <sheetProtection algorithmName="SHA-512" hashValue="rNs4FTEjSRwiW21JmKDPBADZSXHMMOt2zdiA4x/kAwaYiBEZcsCJC40sPbLYiPXfNnJ1nPBDfmcX2rLS6i1d+w==" saltValue="AEg8uqx0O8CqG6xu9DDJQg==" spinCount="100000" sheet="1" objects="1" scenarios="1"/>
  <mergeCells count="16">
    <mergeCell ref="D51:E51"/>
    <mergeCell ref="B30:F30"/>
    <mergeCell ref="B31:F31"/>
    <mergeCell ref="B32:F32"/>
    <mergeCell ref="B33:F33"/>
    <mergeCell ref="B34:F34"/>
    <mergeCell ref="B35:F35"/>
    <mergeCell ref="B36:F36"/>
    <mergeCell ref="B37:F37"/>
    <mergeCell ref="B38:F38"/>
    <mergeCell ref="B39:F39"/>
    <mergeCell ref="D46:E46"/>
    <mergeCell ref="D47:E47"/>
    <mergeCell ref="D48:E48"/>
    <mergeCell ref="D49:E49"/>
    <mergeCell ref="D50:E50"/>
  </mergeCells>
  <printOptions horizontalCentered="1"/>
  <pageMargins left="0.81" right="0.4" top="0.5" bottom="0" header="0.33" footer="0.12"/>
  <pageSetup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autoPageBreaks="0"/>
  </sheetPr>
  <dimension ref="A1:D44"/>
  <sheetViews>
    <sheetView showGridLines="0" showOutlineSymbols="0" view="pageBreakPreview" zoomScale="60" zoomScaleNormal="90" workbookViewId="0">
      <selection activeCell="H36" sqref="H36"/>
    </sheetView>
  </sheetViews>
  <sheetFormatPr defaultColWidth="8.81640625" defaultRowHeight="12.5"/>
  <cols>
    <col min="1" max="1" width="54.81640625" style="179" customWidth="1"/>
    <col min="2" max="2" width="11.1796875" style="179" customWidth="1"/>
    <col min="3" max="3" width="14.1796875" style="179" customWidth="1"/>
    <col min="4" max="4" width="21.1796875" style="179" customWidth="1"/>
    <col min="5" max="16384" width="8.81640625" style="179"/>
  </cols>
  <sheetData>
    <row r="1" spans="1:4" s="1000" customFormat="1" ht="11.5">
      <c r="A1" s="1215" t="s">
        <v>1039</v>
      </c>
      <c r="B1" s="999"/>
    </row>
    <row r="2" spans="1:4" ht="13.5">
      <c r="A2" s="10"/>
      <c r="B2" s="181"/>
    </row>
    <row r="3" spans="1:4" ht="15">
      <c r="A3" s="748" t="s">
        <v>329</v>
      </c>
      <c r="B3" s="748"/>
      <c r="C3" s="748"/>
      <c r="D3" s="748"/>
    </row>
    <row r="4" spans="1:4">
      <c r="B4" s="181"/>
    </row>
    <row r="5" spans="1:4" ht="14">
      <c r="A5" s="182" t="s">
        <v>391</v>
      </c>
      <c r="B5" s="181"/>
    </row>
    <row r="6" spans="1:4" ht="14">
      <c r="A6" s="182" t="s">
        <v>327</v>
      </c>
      <c r="B6" s="181"/>
    </row>
    <row r="7" spans="1:4">
      <c r="B7" s="181"/>
    </row>
    <row r="8" spans="1:4" ht="14">
      <c r="A8" s="97" t="s">
        <v>328</v>
      </c>
      <c r="B8" s="181"/>
    </row>
    <row r="9" spans="1:4" ht="14">
      <c r="A9" s="97" t="s">
        <v>1023</v>
      </c>
      <c r="B9" s="181"/>
    </row>
    <row r="10" spans="1:4" ht="13" thickBot="1"/>
    <row r="11" spans="1:4" ht="13">
      <c r="A11" s="924" t="s">
        <v>330</v>
      </c>
      <c r="B11" s="925" t="s">
        <v>102</v>
      </c>
      <c r="C11" s="1394" t="s">
        <v>331</v>
      </c>
      <c r="D11" s="926" t="s">
        <v>332</v>
      </c>
    </row>
    <row r="12" spans="1:4" ht="13">
      <c r="A12" s="927"/>
      <c r="B12" s="717" t="s">
        <v>333</v>
      </c>
      <c r="C12" s="1395"/>
      <c r="D12" s="928"/>
    </row>
    <row r="13" spans="1:4" ht="13.5" thickBot="1">
      <c r="A13" s="929" t="s">
        <v>776</v>
      </c>
      <c r="B13" s="930" t="s">
        <v>777</v>
      </c>
      <c r="C13" s="931" t="s">
        <v>778</v>
      </c>
      <c r="D13" s="932" t="s">
        <v>779</v>
      </c>
    </row>
    <row r="14" spans="1:4" ht="22" customHeight="1">
      <c r="A14" s="241" t="s">
        <v>1124</v>
      </c>
      <c r="B14" s="718">
        <v>1</v>
      </c>
      <c r="C14" s="1216"/>
      <c r="D14" s="1217"/>
    </row>
    <row r="15" spans="1:4" ht="22" customHeight="1">
      <c r="A15" s="242" t="s">
        <v>918</v>
      </c>
      <c r="B15" s="913">
        <v>2</v>
      </c>
      <c r="C15" s="1218"/>
      <c r="D15" s="1219"/>
    </row>
    <row r="16" spans="1:4" ht="22" customHeight="1">
      <c r="A16" s="604" t="s">
        <v>1125</v>
      </c>
      <c r="B16" s="247">
        <v>4</v>
      </c>
      <c r="C16" s="1220"/>
      <c r="D16" s="1221"/>
    </row>
    <row r="17" spans="1:4" ht="22" customHeight="1">
      <c r="A17" s="243" t="s">
        <v>1126</v>
      </c>
      <c r="B17" s="247">
        <v>5</v>
      </c>
      <c r="C17" s="1220"/>
      <c r="D17" s="1221"/>
    </row>
    <row r="18" spans="1:4" ht="22" customHeight="1">
      <c r="A18" s="243" t="s">
        <v>1127</v>
      </c>
      <c r="B18" s="247">
        <v>6</v>
      </c>
      <c r="C18" s="1220"/>
      <c r="D18" s="1221"/>
    </row>
    <row r="19" spans="1:4" ht="22" customHeight="1">
      <c r="A19" s="243" t="s">
        <v>708</v>
      </c>
      <c r="B19" s="244">
        <v>7</v>
      </c>
      <c r="C19" s="1220"/>
      <c r="D19" s="1221"/>
    </row>
    <row r="20" spans="1:4" ht="22" customHeight="1">
      <c r="A20" s="243" t="s">
        <v>709</v>
      </c>
      <c r="B20" s="244">
        <v>8</v>
      </c>
      <c r="C20" s="1220"/>
      <c r="D20" s="1221"/>
    </row>
    <row r="21" spans="1:4" ht="22" customHeight="1">
      <c r="A21" s="243" t="s">
        <v>334</v>
      </c>
      <c r="B21" s="244">
        <v>9</v>
      </c>
      <c r="C21" s="1220"/>
      <c r="D21" s="1221"/>
    </row>
    <row r="22" spans="1:4" ht="22" customHeight="1">
      <c r="A22" s="243" t="s">
        <v>1123</v>
      </c>
      <c r="B22" s="244">
        <v>10</v>
      </c>
      <c r="C22" s="1220"/>
      <c r="D22" s="1221"/>
    </row>
    <row r="23" spans="1:4" ht="22" customHeight="1">
      <c r="A23" s="243" t="s">
        <v>710</v>
      </c>
      <c r="B23" s="244">
        <v>10</v>
      </c>
      <c r="C23" s="1220"/>
      <c r="D23" s="1221"/>
    </row>
    <row r="24" spans="1:4" ht="22" customHeight="1">
      <c r="A24" s="243" t="s">
        <v>711</v>
      </c>
      <c r="B24" s="244">
        <v>10</v>
      </c>
      <c r="C24" s="1220"/>
      <c r="D24" s="1221"/>
    </row>
    <row r="25" spans="1:4" ht="22" customHeight="1">
      <c r="A25" s="243" t="s">
        <v>712</v>
      </c>
      <c r="B25" s="244">
        <v>11</v>
      </c>
      <c r="C25" s="1220"/>
      <c r="D25" s="1221"/>
    </row>
    <row r="26" spans="1:4" ht="22" customHeight="1">
      <c r="A26" s="245" t="s">
        <v>392</v>
      </c>
      <c r="B26" s="246">
        <v>11</v>
      </c>
      <c r="C26" s="1222"/>
      <c r="D26" s="1223"/>
    </row>
    <row r="27" spans="1:4" ht="22" customHeight="1">
      <c r="A27" s="243" t="s">
        <v>713</v>
      </c>
      <c r="B27" s="244">
        <v>11</v>
      </c>
      <c r="C27" s="1220"/>
      <c r="D27" s="1221"/>
    </row>
    <row r="28" spans="1:4" ht="22" customHeight="1">
      <c r="A28" s="243" t="s">
        <v>714</v>
      </c>
      <c r="B28" s="244">
        <v>11</v>
      </c>
      <c r="C28" s="1220"/>
      <c r="D28" s="1221"/>
    </row>
    <row r="29" spans="1:4" ht="22" customHeight="1">
      <c r="A29" s="243" t="s">
        <v>1122</v>
      </c>
      <c r="B29" s="244">
        <v>12</v>
      </c>
      <c r="C29" s="1220"/>
      <c r="D29" s="1221"/>
    </row>
    <row r="30" spans="1:4" ht="22" customHeight="1">
      <c r="A30" s="243" t="s">
        <v>715</v>
      </c>
      <c r="B30" s="244">
        <v>12</v>
      </c>
      <c r="C30" s="1220"/>
      <c r="D30" s="1221"/>
    </row>
    <row r="31" spans="1:4" ht="22" customHeight="1">
      <c r="A31" s="245" t="s">
        <v>716</v>
      </c>
      <c r="B31" s="246">
        <v>12</v>
      </c>
      <c r="C31" s="1222"/>
      <c r="D31" s="1223"/>
    </row>
    <row r="32" spans="1:4" ht="22" customHeight="1">
      <c r="A32" s="243" t="s">
        <v>335</v>
      </c>
      <c r="B32" s="244">
        <v>12</v>
      </c>
      <c r="C32" s="1220"/>
      <c r="D32" s="1221"/>
    </row>
    <row r="33" spans="1:4" ht="22" customHeight="1">
      <c r="A33" s="243" t="s">
        <v>717</v>
      </c>
      <c r="B33" s="244">
        <v>13</v>
      </c>
      <c r="C33" s="1220"/>
      <c r="D33" s="1221"/>
    </row>
    <row r="34" spans="1:4" ht="22" customHeight="1">
      <c r="A34" s="243" t="s">
        <v>718</v>
      </c>
      <c r="B34" s="244">
        <v>13</v>
      </c>
      <c r="C34" s="1220"/>
      <c r="D34" s="1221"/>
    </row>
    <row r="35" spans="1:4" ht="22" customHeight="1">
      <c r="A35" s="243" t="s">
        <v>719</v>
      </c>
      <c r="B35" s="244">
        <v>14</v>
      </c>
      <c r="C35" s="1220"/>
      <c r="D35" s="1221"/>
    </row>
    <row r="36" spans="1:4" ht="22" customHeight="1">
      <c r="A36" s="243" t="s">
        <v>686</v>
      </c>
      <c r="B36" s="247">
        <v>14</v>
      </c>
      <c r="C36" s="1220"/>
      <c r="D36" s="1221"/>
    </row>
    <row r="37" spans="1:4" ht="22" customHeight="1">
      <c r="A37" s="243" t="s">
        <v>720</v>
      </c>
      <c r="B37" s="247">
        <v>14</v>
      </c>
      <c r="C37" s="1220"/>
      <c r="D37" s="1221"/>
    </row>
    <row r="38" spans="1:4" ht="22" customHeight="1" thickBot="1">
      <c r="A38" s="248" t="s">
        <v>721</v>
      </c>
      <c r="B38" s="249">
        <v>14</v>
      </c>
      <c r="C38" s="1224"/>
      <c r="D38" s="1225"/>
    </row>
    <row r="39" spans="1:4" ht="13">
      <c r="A39" s="250"/>
      <c r="B39" s="180"/>
    </row>
    <row r="40" spans="1:4" ht="17.5">
      <c r="A40" s="749" t="s">
        <v>294</v>
      </c>
      <c r="B40" s="749"/>
      <c r="C40" s="749"/>
      <c r="D40" s="749"/>
    </row>
    <row r="44" spans="1:4" ht="13">
      <c r="A44" s="185"/>
    </row>
  </sheetData>
  <sheetProtection algorithmName="SHA-512" hashValue="+9Or4Q7t/2WJ+mpZ1cZQPzCC3y3LpG9jpJwUlFFGVU4y7WbTdpZEbzejZfeYUoVwR4VjzodiLnljCyPjqSQGFg==" saltValue="UA21k3goHM9fF27s8pmSCg==" spinCount="100000" sheet="1" objects="1" scenarios="1"/>
  <mergeCells count="1">
    <mergeCell ref="C11:C12"/>
  </mergeCells>
  <printOptions horizontalCentered="1"/>
  <pageMargins left="0.81" right="0.4" top="0.5" bottom="0" header="0.33" footer="0.12"/>
  <pageSetup scale="8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0">
    <outlinePr summaryBelow="0" summaryRight="0"/>
    <pageSetUpPr autoPageBreaks="0"/>
  </sheetPr>
  <dimension ref="A1:H56"/>
  <sheetViews>
    <sheetView showGridLines="0" showOutlineSymbols="0" view="pageBreakPreview" zoomScale="60" zoomScaleNormal="90" workbookViewId="0">
      <selection activeCell="V25" sqref="V25"/>
    </sheetView>
  </sheetViews>
  <sheetFormatPr defaultColWidth="8.81640625" defaultRowHeight="12.5"/>
  <cols>
    <col min="1" max="1" width="4.54296875" style="179" customWidth="1"/>
    <col min="2" max="2" width="28.1796875" style="179" customWidth="1"/>
    <col min="3" max="3" width="10.26953125" style="179" customWidth="1"/>
    <col min="4" max="4" width="12.81640625" style="179" customWidth="1"/>
    <col min="5" max="5" width="12.1796875" style="179" customWidth="1"/>
    <col min="6" max="6" width="12.453125" style="179" customWidth="1"/>
    <col min="7" max="7" width="13.1796875" style="179" customWidth="1"/>
    <col min="8" max="8" width="4.81640625" style="179" customWidth="1"/>
    <col min="9" max="16384" width="8.81640625" style="179"/>
  </cols>
  <sheetData>
    <row r="1" spans="1:8" ht="13.5">
      <c r="A1" s="1144" t="s">
        <v>1039</v>
      </c>
    </row>
    <row r="2" spans="1:8" ht="7.5" customHeight="1"/>
    <row r="3" spans="1:8" ht="17.25" customHeight="1">
      <c r="A3" s="526" t="s">
        <v>850</v>
      </c>
      <c r="B3" s="524"/>
      <c r="C3" s="525"/>
      <c r="D3" s="525"/>
      <c r="E3" s="525"/>
      <c r="F3" s="525"/>
      <c r="G3" s="525"/>
      <c r="H3" s="525"/>
    </row>
    <row r="4" spans="1:8" ht="7.5" customHeight="1" thickBot="1">
      <c r="A4" s="165"/>
      <c r="B4" s="165"/>
      <c r="C4" s="165"/>
      <c r="D4" s="165"/>
      <c r="E4" s="165"/>
      <c r="F4" s="165"/>
      <c r="G4" s="165"/>
      <c r="H4" s="165"/>
    </row>
    <row r="5" spans="1:8" ht="17.5" customHeight="1" thickBot="1">
      <c r="A5" s="204" t="s">
        <v>839</v>
      </c>
      <c r="B5" s="527"/>
      <c r="C5" s="528"/>
      <c r="D5" s="527"/>
      <c r="E5" s="528"/>
      <c r="F5" s="528"/>
      <c r="G5" s="528"/>
      <c r="H5" s="529"/>
    </row>
    <row r="6" spans="1:8" ht="13">
      <c r="A6" s="887" t="s">
        <v>774</v>
      </c>
      <c r="B6" s="781" t="s">
        <v>773</v>
      </c>
      <c r="C6" s="228" t="s">
        <v>801</v>
      </c>
      <c r="D6" s="228" t="s">
        <v>602</v>
      </c>
      <c r="E6" s="228" t="s">
        <v>802</v>
      </c>
      <c r="F6" s="228" t="s">
        <v>803</v>
      </c>
      <c r="G6" s="228" t="s">
        <v>389</v>
      </c>
      <c r="H6" s="531" t="s">
        <v>774</v>
      </c>
    </row>
    <row r="7" spans="1:8" ht="13">
      <c r="A7" s="531" t="s">
        <v>775</v>
      </c>
      <c r="B7" s="774" t="s">
        <v>804</v>
      </c>
      <c r="C7" s="229" t="s">
        <v>805</v>
      </c>
      <c r="D7" s="229" t="s">
        <v>806</v>
      </c>
      <c r="E7" s="229" t="s">
        <v>807</v>
      </c>
      <c r="F7" s="229" t="s">
        <v>808</v>
      </c>
      <c r="G7" s="229" t="s">
        <v>284</v>
      </c>
      <c r="H7" s="531" t="s">
        <v>775</v>
      </c>
    </row>
    <row r="8" spans="1:8" ht="13">
      <c r="A8" s="531"/>
      <c r="B8" s="774"/>
      <c r="C8" s="229" t="s">
        <v>809</v>
      </c>
      <c r="D8" s="485" t="s">
        <v>692</v>
      </c>
      <c r="E8" s="229" t="s">
        <v>810</v>
      </c>
      <c r="F8" s="484" t="s">
        <v>811</v>
      </c>
      <c r="G8" s="229" t="s">
        <v>812</v>
      </c>
      <c r="H8" s="531"/>
    </row>
    <row r="9" spans="1:8" ht="13.5" thickBot="1">
      <c r="A9" s="500"/>
      <c r="B9" s="502" t="s">
        <v>776</v>
      </c>
      <c r="C9" s="487" t="s">
        <v>777</v>
      </c>
      <c r="D9" s="487" t="s">
        <v>778</v>
      </c>
      <c r="E9" s="487" t="s">
        <v>779</v>
      </c>
      <c r="F9" s="487" t="s">
        <v>267</v>
      </c>
      <c r="G9" s="487" t="s">
        <v>281</v>
      </c>
      <c r="H9" s="500"/>
    </row>
    <row r="10" spans="1:8" ht="13">
      <c r="A10" s="488" t="s">
        <v>780</v>
      </c>
      <c r="B10" s="776" t="s">
        <v>813</v>
      </c>
      <c r="C10" s="972"/>
      <c r="D10" s="489"/>
      <c r="E10" s="489"/>
      <c r="F10" s="489"/>
      <c r="G10" s="490"/>
      <c r="H10" s="488" t="s">
        <v>780</v>
      </c>
    </row>
    <row r="11" spans="1:8" ht="13">
      <c r="A11" s="491">
        <v>32</v>
      </c>
      <c r="B11" s="762" t="s">
        <v>814</v>
      </c>
      <c r="C11" s="1159"/>
      <c r="D11" s="1159"/>
      <c r="E11" s="1160">
        <v>0</v>
      </c>
      <c r="F11" s="1160">
        <v>0</v>
      </c>
      <c r="G11" s="1152">
        <f t="shared" ref="G11:G18" si="0">E11+F11</f>
        <v>0</v>
      </c>
      <c r="H11" s="491">
        <v>32</v>
      </c>
    </row>
    <row r="12" spans="1:8" ht="13">
      <c r="A12" s="491">
        <f t="shared" ref="A12:A18" si="1">1+A11</f>
        <v>33</v>
      </c>
      <c r="B12" s="762" t="s">
        <v>815</v>
      </c>
      <c r="C12" s="1159"/>
      <c r="D12" s="1161"/>
      <c r="E12" s="1161"/>
      <c r="F12" s="1161"/>
      <c r="G12" s="1156">
        <f t="shared" si="0"/>
        <v>0</v>
      </c>
      <c r="H12" s="491">
        <f t="shared" ref="H12:H18" si="2">1+H11</f>
        <v>33</v>
      </c>
    </row>
    <row r="13" spans="1:8" ht="13">
      <c r="A13" s="491">
        <f t="shared" si="1"/>
        <v>34</v>
      </c>
      <c r="B13" s="762" t="s">
        <v>816</v>
      </c>
      <c r="C13" s="1159"/>
      <c r="D13" s="1161"/>
      <c r="E13" s="1161"/>
      <c r="F13" s="1161"/>
      <c r="G13" s="1156">
        <f t="shared" si="0"/>
        <v>0</v>
      </c>
      <c r="H13" s="491">
        <f t="shared" si="2"/>
        <v>34</v>
      </c>
    </row>
    <row r="14" spans="1:8" ht="13">
      <c r="A14" s="491">
        <f t="shared" si="1"/>
        <v>35</v>
      </c>
      <c r="B14" s="762" t="s">
        <v>817</v>
      </c>
      <c r="C14" s="1159"/>
      <c r="D14" s="1161"/>
      <c r="E14" s="1161"/>
      <c r="F14" s="1161"/>
      <c r="G14" s="1156">
        <f t="shared" si="0"/>
        <v>0</v>
      </c>
      <c r="H14" s="491">
        <f t="shared" si="2"/>
        <v>35</v>
      </c>
    </row>
    <row r="15" spans="1:8" ht="13">
      <c r="A15" s="491">
        <f t="shared" si="1"/>
        <v>36</v>
      </c>
      <c r="B15" s="762" t="s">
        <v>405</v>
      </c>
      <c r="C15" s="1162"/>
      <c r="D15" s="1161"/>
      <c r="E15" s="1161"/>
      <c r="F15" s="1161"/>
      <c r="G15" s="1156">
        <f t="shared" si="0"/>
        <v>0</v>
      </c>
      <c r="H15" s="491">
        <f t="shared" si="2"/>
        <v>36</v>
      </c>
    </row>
    <row r="16" spans="1:8" ht="13">
      <c r="A16" s="491">
        <f t="shared" si="1"/>
        <v>37</v>
      </c>
      <c r="B16" s="1179" t="s">
        <v>1081</v>
      </c>
      <c r="C16" s="1162"/>
      <c r="D16" s="1161"/>
      <c r="E16" s="1161"/>
      <c r="F16" s="1161"/>
      <c r="G16" s="1156">
        <f t="shared" si="0"/>
        <v>0</v>
      </c>
      <c r="H16" s="491">
        <f t="shared" si="2"/>
        <v>37</v>
      </c>
    </row>
    <row r="17" spans="1:8" ht="13.5" thickBot="1">
      <c r="A17" s="491">
        <f t="shared" si="1"/>
        <v>38</v>
      </c>
      <c r="B17" s="1179" t="s">
        <v>818</v>
      </c>
      <c r="C17" s="1166"/>
      <c r="D17" s="1165"/>
      <c r="E17" s="1165"/>
      <c r="F17" s="1165"/>
      <c r="G17" s="1156">
        <f t="shared" si="0"/>
        <v>0</v>
      </c>
      <c r="H17" s="491">
        <f t="shared" si="2"/>
        <v>38</v>
      </c>
    </row>
    <row r="18" spans="1:8" ht="13">
      <c r="A18" s="491">
        <f t="shared" si="1"/>
        <v>39</v>
      </c>
      <c r="B18" s="764" t="s">
        <v>840</v>
      </c>
      <c r="C18" s="1182">
        <f>SUM(C11:C17)</f>
        <v>0</v>
      </c>
      <c r="D18" s="1182">
        <f>SUM(D11:D17)</f>
        <v>0</v>
      </c>
      <c r="E18" s="1153">
        <f>SUM(E11:E17)</f>
        <v>0</v>
      </c>
      <c r="F18" s="1153">
        <f>SUM(F11:F17)</f>
        <v>0</v>
      </c>
      <c r="G18" s="1154">
        <f t="shared" si="0"/>
        <v>0</v>
      </c>
      <c r="H18" s="491">
        <f t="shared" si="2"/>
        <v>39</v>
      </c>
    </row>
    <row r="19" spans="1:8" ht="7.5" customHeight="1">
      <c r="A19" s="492"/>
      <c r="B19" s="493"/>
      <c r="C19" s="973"/>
      <c r="D19" s="495"/>
      <c r="E19" s="494"/>
      <c r="F19" s="494"/>
      <c r="G19" s="496"/>
      <c r="H19" s="492"/>
    </row>
    <row r="20" spans="1:8" ht="13">
      <c r="A20" s="491">
        <f>1+A18</f>
        <v>40</v>
      </c>
      <c r="B20" s="762" t="s">
        <v>820</v>
      </c>
      <c r="C20" s="1340"/>
      <c r="D20" s="1341"/>
      <c r="E20" s="1159"/>
      <c r="F20" s="498"/>
      <c r="G20" s="1157">
        <f>E20</f>
        <v>0</v>
      </c>
      <c r="H20" s="491">
        <f>1+H18</f>
        <v>40</v>
      </c>
    </row>
    <row r="21" spans="1:8" ht="13.5" thickBot="1">
      <c r="A21" s="507">
        <f>1+A20</f>
        <v>41</v>
      </c>
      <c r="B21" s="762" t="s">
        <v>821</v>
      </c>
      <c r="C21" s="1163"/>
      <c r="D21" s="1191"/>
      <c r="E21" s="1162"/>
      <c r="F21" s="499"/>
      <c r="G21" s="1184">
        <f>E21</f>
        <v>0</v>
      </c>
      <c r="H21" s="507">
        <f>1+H20</f>
        <v>41</v>
      </c>
    </row>
    <row r="22" spans="1:8" ht="13.5" thickBot="1">
      <c r="A22" s="513">
        <f>1+A21</f>
        <v>42</v>
      </c>
      <c r="B22" s="783" t="s">
        <v>841</v>
      </c>
      <c r="C22" s="1183">
        <f>C18+C21</f>
        <v>0</v>
      </c>
      <c r="D22" s="1183">
        <f>D18+D21</f>
        <v>0</v>
      </c>
      <c r="E22" s="1180">
        <f>E18+E20+E21</f>
        <v>0</v>
      </c>
      <c r="F22" s="1155">
        <f>F18</f>
        <v>0</v>
      </c>
      <c r="G22" s="1155">
        <f>E22+F22</f>
        <v>0</v>
      </c>
      <c r="H22" s="513">
        <f>1+H21</f>
        <v>42</v>
      </c>
    </row>
    <row r="23" spans="1:8" ht="12.75" customHeight="1" thickBot="1">
      <c r="A23" s="784"/>
      <c r="B23" s="784"/>
      <c r="C23" s="784"/>
      <c r="D23" s="784"/>
      <c r="E23" s="784"/>
      <c r="F23" s="784"/>
      <c r="G23" s="784"/>
      <c r="H23" s="784"/>
    </row>
    <row r="24" spans="1:8" ht="17.5" customHeight="1" thickBot="1">
      <c r="A24" s="203" t="s">
        <v>842</v>
      </c>
      <c r="B24" s="77"/>
      <c r="C24" s="478"/>
      <c r="D24" s="77"/>
      <c r="E24" s="478"/>
      <c r="F24" s="478"/>
      <c r="G24" s="478"/>
      <c r="H24" s="535"/>
    </row>
    <row r="25" spans="1:8" ht="13">
      <c r="A25" s="888" t="s">
        <v>774</v>
      </c>
      <c r="B25" s="227" t="s">
        <v>773</v>
      </c>
      <c r="C25" s="230" t="s">
        <v>801</v>
      </c>
      <c r="D25" s="228" t="s">
        <v>602</v>
      </c>
      <c r="E25" s="228" t="s">
        <v>802</v>
      </c>
      <c r="F25" s="228" t="s">
        <v>803</v>
      </c>
      <c r="G25" s="230" t="s">
        <v>389</v>
      </c>
      <c r="H25" s="889" t="s">
        <v>774</v>
      </c>
    </row>
    <row r="26" spans="1:8" ht="13">
      <c r="A26" s="889" t="s">
        <v>775</v>
      </c>
      <c r="B26" s="787" t="s">
        <v>804</v>
      </c>
      <c r="C26" s="231" t="s">
        <v>805</v>
      </c>
      <c r="D26" s="229" t="s">
        <v>806</v>
      </c>
      <c r="E26" s="229" t="s">
        <v>807</v>
      </c>
      <c r="F26" s="229" t="s">
        <v>808</v>
      </c>
      <c r="G26" s="231" t="s">
        <v>284</v>
      </c>
      <c r="H26" s="889" t="s">
        <v>775</v>
      </c>
    </row>
    <row r="27" spans="1:8" ht="13">
      <c r="A27" s="531"/>
      <c r="B27" s="774"/>
      <c r="C27" s="229" t="s">
        <v>809</v>
      </c>
      <c r="D27" s="485" t="s">
        <v>692</v>
      </c>
      <c r="E27" s="229" t="s">
        <v>810</v>
      </c>
      <c r="F27" s="484" t="s">
        <v>811</v>
      </c>
      <c r="G27" s="229" t="s">
        <v>812</v>
      </c>
      <c r="H27" s="531"/>
    </row>
    <row r="28" spans="1:8" ht="13.5" thickBot="1">
      <c r="A28" s="500"/>
      <c r="B28" s="502" t="s">
        <v>776</v>
      </c>
      <c r="C28" s="487" t="s">
        <v>777</v>
      </c>
      <c r="D28" s="487" t="s">
        <v>778</v>
      </c>
      <c r="E28" s="487" t="s">
        <v>779</v>
      </c>
      <c r="F28" s="487" t="s">
        <v>267</v>
      </c>
      <c r="G28" s="487" t="s">
        <v>281</v>
      </c>
      <c r="H28" s="536"/>
    </row>
    <row r="29" spans="1:8" ht="13">
      <c r="A29" s="537" t="s">
        <v>780</v>
      </c>
      <c r="B29" s="776" t="s">
        <v>813</v>
      </c>
      <c r="C29" s="986"/>
      <c r="D29" s="517"/>
      <c r="E29" s="538"/>
      <c r="F29" s="538"/>
      <c r="G29" s="539"/>
      <c r="H29" s="537" t="s">
        <v>780</v>
      </c>
    </row>
    <row r="30" spans="1:8" ht="13">
      <c r="A30" s="491">
        <v>43</v>
      </c>
      <c r="B30" s="762" t="s">
        <v>814</v>
      </c>
      <c r="C30" s="1159"/>
      <c r="D30" s="1159"/>
      <c r="E30" s="1189">
        <v>0</v>
      </c>
      <c r="F30" s="1189">
        <v>0</v>
      </c>
      <c r="G30" s="1181">
        <f t="shared" ref="G30:G37" si="3">E30+F30</f>
        <v>0</v>
      </c>
      <c r="H30" s="491">
        <v>43</v>
      </c>
    </row>
    <row r="31" spans="1:8" ht="13">
      <c r="A31" s="491">
        <f t="shared" ref="A31:A37" si="4">1+A30</f>
        <v>44</v>
      </c>
      <c r="B31" s="762" t="s">
        <v>815</v>
      </c>
      <c r="C31" s="1159"/>
      <c r="D31" s="1161"/>
      <c r="E31" s="1161"/>
      <c r="F31" s="1161"/>
      <c r="G31" s="1156">
        <f t="shared" si="3"/>
        <v>0</v>
      </c>
      <c r="H31" s="491">
        <f t="shared" ref="H31:H37" si="5">1+H30</f>
        <v>44</v>
      </c>
    </row>
    <row r="32" spans="1:8" ht="13">
      <c r="A32" s="491">
        <f t="shared" si="4"/>
        <v>45</v>
      </c>
      <c r="B32" s="762" t="s">
        <v>816</v>
      </c>
      <c r="C32" s="1159"/>
      <c r="D32" s="1161"/>
      <c r="E32" s="1161"/>
      <c r="F32" s="1161"/>
      <c r="G32" s="1156">
        <f t="shared" si="3"/>
        <v>0</v>
      </c>
      <c r="H32" s="491">
        <f t="shared" si="5"/>
        <v>45</v>
      </c>
    </row>
    <row r="33" spans="1:8" ht="13">
      <c r="A33" s="491">
        <f t="shared" si="4"/>
        <v>46</v>
      </c>
      <c r="B33" s="762" t="s">
        <v>817</v>
      </c>
      <c r="C33" s="1159"/>
      <c r="D33" s="1161"/>
      <c r="E33" s="1161"/>
      <c r="F33" s="1161"/>
      <c r="G33" s="1156">
        <f t="shared" si="3"/>
        <v>0</v>
      </c>
      <c r="H33" s="491">
        <f t="shared" si="5"/>
        <v>46</v>
      </c>
    </row>
    <row r="34" spans="1:8" ht="13">
      <c r="A34" s="491">
        <f t="shared" si="4"/>
        <v>47</v>
      </c>
      <c r="B34" s="762" t="s">
        <v>405</v>
      </c>
      <c r="C34" s="1191"/>
      <c r="D34" s="1161"/>
      <c r="E34" s="1161"/>
      <c r="F34" s="1161"/>
      <c r="G34" s="1156">
        <f t="shared" si="3"/>
        <v>0</v>
      </c>
      <c r="H34" s="491">
        <f t="shared" si="5"/>
        <v>47</v>
      </c>
    </row>
    <row r="35" spans="1:8" ht="13">
      <c r="A35" s="491">
        <f t="shared" si="4"/>
        <v>48</v>
      </c>
      <c r="B35" s="1179" t="s">
        <v>818</v>
      </c>
      <c r="C35" s="1162"/>
      <c r="D35" s="1161"/>
      <c r="E35" s="1161"/>
      <c r="F35" s="1161"/>
      <c r="G35" s="1156">
        <f t="shared" si="3"/>
        <v>0</v>
      </c>
      <c r="H35" s="491">
        <f t="shared" si="5"/>
        <v>48</v>
      </c>
    </row>
    <row r="36" spans="1:8" ht="13.5" thickBot="1">
      <c r="A36" s="491">
        <f t="shared" si="4"/>
        <v>49</v>
      </c>
      <c r="B36" s="1179" t="s">
        <v>818</v>
      </c>
      <c r="C36" s="1166"/>
      <c r="D36" s="1165"/>
      <c r="E36" s="1165"/>
      <c r="F36" s="1165"/>
      <c r="G36" s="1156">
        <f t="shared" si="3"/>
        <v>0</v>
      </c>
      <c r="H36" s="491">
        <f t="shared" si="5"/>
        <v>49</v>
      </c>
    </row>
    <row r="37" spans="1:8" ht="13">
      <c r="A37" s="491">
        <f t="shared" si="4"/>
        <v>50</v>
      </c>
      <c r="B37" s="764" t="s">
        <v>843</v>
      </c>
      <c r="C37" s="1182">
        <f>SUM(C30:C36)</f>
        <v>0</v>
      </c>
      <c r="D37" s="1182">
        <f>SUM(D30:D36)</f>
        <v>0</v>
      </c>
      <c r="E37" s="1153">
        <f>SUM(E30:E36)</f>
        <v>0</v>
      </c>
      <c r="F37" s="1153">
        <f>SUM(F30:F36)</f>
        <v>0</v>
      </c>
      <c r="G37" s="1154">
        <f t="shared" si="3"/>
        <v>0</v>
      </c>
      <c r="H37" s="491">
        <f t="shared" si="5"/>
        <v>50</v>
      </c>
    </row>
    <row r="38" spans="1:8" ht="7.5" customHeight="1">
      <c r="A38" s="492"/>
      <c r="B38" s="493"/>
      <c r="C38" s="495"/>
      <c r="D38" s="495"/>
      <c r="E38" s="541"/>
      <c r="F38" s="541"/>
      <c r="G38" s="496"/>
      <c r="H38" s="492"/>
    </row>
    <row r="39" spans="1:8" ht="13">
      <c r="A39" s="491">
        <f>1+A37</f>
        <v>51</v>
      </c>
      <c r="B39" s="762" t="s">
        <v>820</v>
      </c>
      <c r="C39" s="1340"/>
      <c r="D39" s="1342"/>
      <c r="E39" s="1189">
        <v>0</v>
      </c>
      <c r="F39" s="498"/>
      <c r="G39" s="1181">
        <f>E39</f>
        <v>0</v>
      </c>
      <c r="H39" s="491">
        <f>1+H37</f>
        <v>51</v>
      </c>
    </row>
    <row r="40" spans="1:8" ht="13.5" thickBot="1">
      <c r="A40" s="507">
        <f>1+A39</f>
        <v>52</v>
      </c>
      <c r="B40" s="762" t="s">
        <v>821</v>
      </c>
      <c r="C40" s="1166"/>
      <c r="D40" s="1190"/>
      <c r="E40" s="1162"/>
      <c r="F40" s="499"/>
      <c r="G40" s="1184">
        <f>E40</f>
        <v>0</v>
      </c>
      <c r="H40" s="507">
        <f>1+H39</f>
        <v>52</v>
      </c>
    </row>
    <row r="41" spans="1:8" ht="13.5" thickBot="1">
      <c r="A41" s="513">
        <f>1+A40</f>
        <v>53</v>
      </c>
      <c r="B41" s="783" t="s">
        <v>841</v>
      </c>
      <c r="C41" s="1183">
        <f>C37+C40</f>
        <v>0</v>
      </c>
      <c r="D41" s="1183">
        <f>D37+D40</f>
        <v>0</v>
      </c>
      <c r="E41" s="1155">
        <f>E37+E39+E40</f>
        <v>0</v>
      </c>
      <c r="F41" s="1155">
        <f>F37</f>
        <v>0</v>
      </c>
      <c r="G41" s="1155">
        <f>E41+F41</f>
        <v>0</v>
      </c>
      <c r="H41" s="513">
        <f>1+H40</f>
        <v>53</v>
      </c>
    </row>
    <row r="42" spans="1:8">
      <c r="A42" s="780"/>
      <c r="B42" s="780"/>
      <c r="C42" s="780"/>
      <c r="D42" s="780"/>
      <c r="E42" s="780"/>
      <c r="F42" s="780"/>
      <c r="G42" s="780"/>
      <c r="H42" s="780"/>
    </row>
    <row r="43" spans="1:8" ht="4.5" customHeight="1" thickBot="1">
      <c r="A43" s="519"/>
      <c r="B43" s="165"/>
      <c r="C43" s="165"/>
      <c r="D43" s="165"/>
      <c r="E43" s="165"/>
      <c r="F43" s="165"/>
      <c r="G43" s="165"/>
      <c r="H43" s="519"/>
    </row>
    <row r="44" spans="1:8" ht="15" customHeight="1" thickBot="1">
      <c r="A44" s="202" t="s">
        <v>272</v>
      </c>
      <c r="B44" s="166"/>
      <c r="C44" s="166"/>
      <c r="D44" s="166"/>
      <c r="E44" s="166"/>
      <c r="F44" s="166"/>
      <c r="G44" s="166"/>
      <c r="H44" s="201"/>
    </row>
    <row r="45" spans="1:8" ht="13">
      <c r="A45" s="887" t="s">
        <v>774</v>
      </c>
      <c r="B45" s="168" t="s">
        <v>844</v>
      </c>
      <c r="C45" s="169"/>
      <c r="D45" s="169"/>
      <c r="E45" s="169"/>
      <c r="F45" s="169"/>
      <c r="G45" s="228" t="s">
        <v>284</v>
      </c>
      <c r="H45" s="887" t="s">
        <v>774</v>
      </c>
    </row>
    <row r="46" spans="1:8" ht="13">
      <c r="A46" s="531" t="s">
        <v>775</v>
      </c>
      <c r="B46" s="171" t="s">
        <v>747</v>
      </c>
      <c r="C46" s="172"/>
      <c r="D46" s="172"/>
      <c r="E46" s="172"/>
      <c r="F46" s="172"/>
      <c r="G46" s="173"/>
      <c r="H46" s="531" t="s">
        <v>775</v>
      </c>
    </row>
    <row r="47" spans="1:8" ht="13.5" thickBot="1">
      <c r="A47" s="200"/>
      <c r="B47" s="174" t="s">
        <v>776</v>
      </c>
      <c r="C47" s="175"/>
      <c r="D47" s="175"/>
      <c r="E47" s="175"/>
      <c r="F47" s="175"/>
      <c r="G47" s="176" t="s">
        <v>777</v>
      </c>
      <c r="H47" s="200"/>
    </row>
    <row r="48" spans="1:8" ht="15.75" customHeight="1">
      <c r="A48" s="199">
        <f>1+A41</f>
        <v>54</v>
      </c>
      <c r="B48" s="1486" t="s">
        <v>845</v>
      </c>
      <c r="C48" s="1487"/>
      <c r="D48" s="1487"/>
      <c r="E48" s="1487"/>
      <c r="F48" s="1488"/>
      <c r="G48" s="1187" t="s">
        <v>41</v>
      </c>
      <c r="H48" s="199">
        <f>1+H41</f>
        <v>54</v>
      </c>
    </row>
    <row r="49" spans="1:8" ht="12" customHeight="1">
      <c r="A49" s="199">
        <f>1+A48</f>
        <v>55</v>
      </c>
      <c r="B49" s="1483" t="s">
        <v>357</v>
      </c>
      <c r="C49" s="1484"/>
      <c r="D49" s="1484"/>
      <c r="E49" s="1484"/>
      <c r="F49" s="1485"/>
      <c r="G49" s="1188"/>
      <c r="H49" s="199">
        <f>1+H48</f>
        <v>55</v>
      </c>
    </row>
    <row r="50" spans="1:8" ht="13">
      <c r="A50" s="199">
        <f>1+A49</f>
        <v>56</v>
      </c>
      <c r="B50" s="1483" t="s">
        <v>358</v>
      </c>
      <c r="C50" s="1484"/>
      <c r="D50" s="1484"/>
      <c r="E50" s="1484"/>
      <c r="F50" s="1485"/>
      <c r="G50" s="1188"/>
      <c r="H50" s="199">
        <f>1+H49</f>
        <v>56</v>
      </c>
    </row>
    <row r="51" spans="1:8" ht="13.5" thickBot="1">
      <c r="A51" s="199">
        <f>1+A50</f>
        <v>57</v>
      </c>
      <c r="B51" s="1483" t="s">
        <v>1103</v>
      </c>
      <c r="C51" s="1484"/>
      <c r="D51" s="1484"/>
      <c r="E51" s="1484"/>
      <c r="F51" s="1485"/>
      <c r="G51" s="1188"/>
      <c r="H51" s="199">
        <f>1+H50</f>
        <v>57</v>
      </c>
    </row>
    <row r="52" spans="1:8" ht="13.5" thickBot="1">
      <c r="A52" s="198">
        <f>1+A51</f>
        <v>58</v>
      </c>
      <c r="B52" s="955" t="s">
        <v>883</v>
      </c>
      <c r="C52" s="956"/>
      <c r="D52" s="956"/>
      <c r="E52" s="956"/>
      <c r="F52" s="957"/>
      <c r="G52" s="1155">
        <f>SUM(G48:G51)</f>
        <v>0</v>
      </c>
      <c r="H52" s="198">
        <f>1+H51</f>
        <v>58</v>
      </c>
    </row>
    <row r="53" spans="1:8" ht="6" customHeight="1">
      <c r="A53" s="197"/>
      <c r="B53" s="165"/>
      <c r="C53" s="165"/>
      <c r="D53" s="165"/>
      <c r="E53" s="165"/>
      <c r="F53" s="165"/>
      <c r="G53" s="165"/>
      <c r="H53" s="165"/>
    </row>
    <row r="54" spans="1:8" ht="13">
      <c r="A54" s="165"/>
      <c r="B54" s="521" t="s">
        <v>748</v>
      </c>
      <c r="C54" s="165"/>
      <c r="D54" s="165"/>
      <c r="E54" s="165"/>
      <c r="F54" s="165"/>
      <c r="G54" s="165"/>
      <c r="H54" s="165"/>
    </row>
    <row r="55" spans="1:8" ht="17.25" customHeight="1">
      <c r="A55" s="165"/>
      <c r="B55" s="260"/>
      <c r="C55" s="165"/>
      <c r="D55" s="165"/>
      <c r="E55" s="165"/>
      <c r="F55" s="165"/>
      <c r="G55" s="165"/>
      <c r="H55" s="165"/>
    </row>
    <row r="56" spans="1:8" ht="17.25" customHeight="1">
      <c r="A56" s="543" t="s">
        <v>885</v>
      </c>
      <c r="B56" s="525"/>
      <c r="C56" s="525"/>
      <c r="D56" s="525"/>
      <c r="E56" s="525"/>
      <c r="F56" s="525"/>
      <c r="G56" s="525"/>
      <c r="H56" s="525"/>
    </row>
  </sheetData>
  <sheetProtection algorithmName="SHA-512" hashValue="DeGUGv0CRKbpbfai9n8vjmzMVD5z5hEu1KjQW7a6s9osIwS/leJCbp9vj+nLyJgpEUW3eIBnMwPH7iUvDreadw==" saltValue="HFQq7IXoSIUOjCOqe4kBRg==" spinCount="100000" sheet="1" objects="1" scenarios="1"/>
  <mergeCells count="4">
    <mergeCell ref="B48:F48"/>
    <mergeCell ref="B49:F49"/>
    <mergeCell ref="B50:F50"/>
    <mergeCell ref="B51:F51"/>
  </mergeCells>
  <printOptions horizontalCentered="1"/>
  <pageMargins left="0.81" right="0.4" top="0.5" bottom="0" header="0.33" footer="0.12"/>
  <pageSetup scale="9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1">
    <outlinePr summaryBelow="0" summaryRight="0"/>
    <pageSetUpPr autoPageBreaks="0"/>
  </sheetPr>
  <dimension ref="A1:L61"/>
  <sheetViews>
    <sheetView showGridLines="0" showOutlineSymbols="0" view="pageBreakPreview" zoomScale="60" zoomScaleNormal="89" workbookViewId="0">
      <selection activeCell="V25" sqref="V25"/>
    </sheetView>
  </sheetViews>
  <sheetFormatPr defaultRowHeight="12.5"/>
  <cols>
    <col min="1" max="1" width="4.453125" customWidth="1"/>
    <col min="2" max="2" width="29.1796875" customWidth="1"/>
    <col min="3" max="3" width="10.81640625" customWidth="1"/>
    <col min="4" max="4" width="12.453125" customWidth="1"/>
    <col min="5" max="5" width="11.81640625" customWidth="1"/>
    <col min="6" max="6" width="12.1796875" customWidth="1"/>
    <col min="7" max="7" width="14.453125" customWidth="1"/>
    <col min="8" max="8" width="3.81640625" customWidth="1"/>
  </cols>
  <sheetData>
    <row r="1" spans="1:8" ht="13.5">
      <c r="A1" s="1145" t="s">
        <v>1039</v>
      </c>
    </row>
    <row r="2" spans="1:8" ht="24" customHeight="1">
      <c r="A2" s="74" t="s">
        <v>852</v>
      </c>
      <c r="B2" s="76"/>
      <c r="C2" s="76"/>
      <c r="D2" s="76"/>
      <c r="E2" s="76"/>
      <c r="F2" s="76"/>
      <c r="G2" s="76"/>
      <c r="H2" s="567"/>
    </row>
    <row r="3" spans="1:8" ht="11.5" customHeight="1">
      <c r="A3" s="74"/>
      <c r="B3" s="76"/>
      <c r="C3" s="996" t="s">
        <v>1019</v>
      </c>
      <c r="D3" s="76"/>
      <c r="E3" s="76"/>
      <c r="F3" s="76"/>
      <c r="G3" s="76"/>
      <c r="H3" s="567"/>
    </row>
    <row r="4" spans="1:8" ht="15" customHeight="1">
      <c r="A4" s="547"/>
      <c r="B4" s="1193"/>
      <c r="C4" s="1194"/>
      <c r="D4" s="548" t="s">
        <v>751</v>
      </c>
      <c r="E4" s="546"/>
      <c r="F4" s="546"/>
      <c r="G4" s="546"/>
      <c r="H4" s="546"/>
    </row>
    <row r="5" spans="1:8" ht="15" customHeight="1">
      <c r="A5" s="547"/>
      <c r="B5" s="75" t="s">
        <v>853</v>
      </c>
      <c r="C5" s="76"/>
      <c r="D5" s="548" t="s">
        <v>854</v>
      </c>
      <c r="E5" s="546"/>
      <c r="F5" s="546"/>
      <c r="G5" s="546"/>
      <c r="H5" s="546"/>
    </row>
    <row r="6" spans="1:8" ht="15" customHeight="1">
      <c r="A6" s="547"/>
      <c r="B6" s="1491"/>
      <c r="C6" s="1491"/>
      <c r="D6" s="548" t="s">
        <v>855</v>
      </c>
      <c r="E6" s="546"/>
      <c r="F6" s="546"/>
      <c r="G6" s="546"/>
      <c r="H6" s="546" t="s">
        <v>780</v>
      </c>
    </row>
    <row r="7" spans="1:8" ht="15" customHeight="1">
      <c r="A7" s="547"/>
      <c r="B7" s="75" t="s">
        <v>856</v>
      </c>
      <c r="C7" s="76"/>
      <c r="D7" s="548" t="s">
        <v>857</v>
      </c>
      <c r="E7" s="546"/>
      <c r="F7" s="546"/>
      <c r="G7" s="546"/>
      <c r="H7" s="546"/>
    </row>
    <row r="8" spans="1:8" ht="15" customHeight="1">
      <c r="A8" s="547"/>
      <c r="B8" s="1491"/>
      <c r="C8" s="1491"/>
      <c r="D8" s="548" t="s">
        <v>750</v>
      </c>
      <c r="E8" s="546"/>
      <c r="F8" s="546"/>
      <c r="G8" s="546"/>
      <c r="H8" s="546"/>
    </row>
    <row r="9" spans="1:8" ht="15" customHeight="1" thickBot="1">
      <c r="A9" s="549"/>
      <c r="B9" s="987" t="s">
        <v>859</v>
      </c>
      <c r="C9" s="987"/>
      <c r="D9" s="548" t="s">
        <v>749</v>
      </c>
      <c r="E9" s="546"/>
      <c r="F9" s="546"/>
      <c r="G9" s="546"/>
      <c r="H9" s="546"/>
    </row>
    <row r="10" spans="1:8" ht="18.75" customHeight="1" thickBot="1">
      <c r="A10" s="1492" t="s">
        <v>860</v>
      </c>
      <c r="B10" s="1493"/>
      <c r="C10" s="1493"/>
      <c r="D10" s="1493"/>
      <c r="E10" s="1493"/>
      <c r="F10" s="1493"/>
      <c r="G10" s="1493"/>
      <c r="H10" s="1494"/>
    </row>
    <row r="11" spans="1:8" ht="12" customHeight="1">
      <c r="A11" s="167"/>
      <c r="B11" s="227" t="s">
        <v>804</v>
      </c>
      <c r="C11" s="227" t="s">
        <v>801</v>
      </c>
      <c r="D11" s="228" t="s">
        <v>602</v>
      </c>
      <c r="E11" s="782" t="s">
        <v>802</v>
      </c>
      <c r="F11" s="228" t="s">
        <v>803</v>
      </c>
      <c r="G11" s="230" t="s">
        <v>389</v>
      </c>
      <c r="H11" s="167"/>
    </row>
    <row r="12" spans="1:8" ht="12" customHeight="1">
      <c r="A12" s="531" t="s">
        <v>774</v>
      </c>
      <c r="B12" s="787"/>
      <c r="C12" s="787" t="s">
        <v>805</v>
      </c>
      <c r="D12" s="229" t="s">
        <v>806</v>
      </c>
      <c r="E12" s="775" t="s">
        <v>807</v>
      </c>
      <c r="F12" s="229" t="s">
        <v>808</v>
      </c>
      <c r="G12" s="231" t="s">
        <v>284</v>
      </c>
      <c r="H12" s="531" t="s">
        <v>774</v>
      </c>
    </row>
    <row r="13" spans="1:8" ht="12" customHeight="1">
      <c r="A13" s="531" t="s">
        <v>775</v>
      </c>
      <c r="B13" s="787"/>
      <c r="C13" s="774" t="s">
        <v>809</v>
      </c>
      <c r="D13" s="485" t="s">
        <v>692</v>
      </c>
      <c r="E13" s="775" t="s">
        <v>810</v>
      </c>
      <c r="F13" s="484" t="s">
        <v>811</v>
      </c>
      <c r="G13" s="229" t="s">
        <v>812</v>
      </c>
      <c r="H13" s="531" t="s">
        <v>775</v>
      </c>
    </row>
    <row r="14" spans="1:8" ht="12" customHeight="1" thickBot="1">
      <c r="A14" s="767"/>
      <c r="B14" s="502" t="s">
        <v>776</v>
      </c>
      <c r="C14" s="502" t="s">
        <v>777</v>
      </c>
      <c r="D14" s="487" t="s">
        <v>778</v>
      </c>
      <c r="E14" s="763" t="s">
        <v>779</v>
      </c>
      <c r="F14" s="487" t="s">
        <v>267</v>
      </c>
      <c r="G14" s="487" t="s">
        <v>281</v>
      </c>
      <c r="H14" s="767"/>
    </row>
    <row r="15" spans="1:8" ht="12.75" customHeight="1">
      <c r="A15" s="550" t="s">
        <v>780</v>
      </c>
      <c r="B15" s="776" t="s">
        <v>813</v>
      </c>
      <c r="C15" s="986"/>
      <c r="D15" s="517"/>
      <c r="E15" s="517"/>
      <c r="F15" s="517"/>
      <c r="G15" s="551"/>
      <c r="H15" s="552" t="s">
        <v>780</v>
      </c>
    </row>
    <row r="16" spans="1:8" ht="12.75" customHeight="1">
      <c r="A16" s="161">
        <v>1</v>
      </c>
      <c r="B16" s="762" t="s">
        <v>814</v>
      </c>
      <c r="C16" s="1191"/>
      <c r="D16" s="1191"/>
      <c r="E16" s="1160">
        <v>0</v>
      </c>
      <c r="F16" s="1160">
        <v>0</v>
      </c>
      <c r="G16" s="1196">
        <f t="shared" ref="G16:G23" si="0">E16+F16</f>
        <v>0</v>
      </c>
      <c r="H16" s="163">
        <v>1</v>
      </c>
    </row>
    <row r="17" spans="1:12" ht="12.75" customHeight="1">
      <c r="A17" s="161">
        <f t="shared" ref="A17:A23" si="1">1+A16</f>
        <v>2</v>
      </c>
      <c r="B17" s="762" t="s">
        <v>815</v>
      </c>
      <c r="C17" s="1191"/>
      <c r="D17" s="1162"/>
      <c r="E17" s="1162"/>
      <c r="F17" s="1162"/>
      <c r="G17" s="1184">
        <f t="shared" si="0"/>
        <v>0</v>
      </c>
      <c r="H17" s="163">
        <f t="shared" ref="H17:H23" si="2">1+H16</f>
        <v>2</v>
      </c>
    </row>
    <row r="18" spans="1:12" ht="12.75" customHeight="1">
      <c r="A18" s="161">
        <f t="shared" si="1"/>
        <v>3</v>
      </c>
      <c r="B18" s="762" t="s">
        <v>816</v>
      </c>
      <c r="C18" s="1191"/>
      <c r="D18" s="1162"/>
      <c r="E18" s="1162"/>
      <c r="F18" s="1162"/>
      <c r="G18" s="1184">
        <f t="shared" si="0"/>
        <v>0</v>
      </c>
      <c r="H18" s="163">
        <f t="shared" si="2"/>
        <v>3</v>
      </c>
    </row>
    <row r="19" spans="1:12" ht="12.75" customHeight="1">
      <c r="A19" s="161">
        <f t="shared" si="1"/>
        <v>4</v>
      </c>
      <c r="B19" s="762" t="s">
        <v>817</v>
      </c>
      <c r="C19" s="1191"/>
      <c r="D19" s="1162"/>
      <c r="E19" s="1162"/>
      <c r="F19" s="1162"/>
      <c r="G19" s="1184">
        <f t="shared" si="0"/>
        <v>0</v>
      </c>
      <c r="H19" s="163">
        <f t="shared" si="2"/>
        <v>4</v>
      </c>
      <c r="L19" s="1195"/>
    </row>
    <row r="20" spans="1:12" ht="12.75" customHeight="1">
      <c r="A20" s="161">
        <f t="shared" si="1"/>
        <v>5</v>
      </c>
      <c r="B20" s="762" t="s">
        <v>405</v>
      </c>
      <c r="C20" s="1162"/>
      <c r="D20" s="1162"/>
      <c r="E20" s="1162"/>
      <c r="F20" s="1162"/>
      <c r="G20" s="1184">
        <f t="shared" si="0"/>
        <v>0</v>
      </c>
      <c r="H20" s="163">
        <f t="shared" si="2"/>
        <v>5</v>
      </c>
    </row>
    <row r="21" spans="1:12" ht="12.75" customHeight="1">
      <c r="A21" s="161">
        <f t="shared" si="1"/>
        <v>6</v>
      </c>
      <c r="B21" s="1179" t="s">
        <v>818</v>
      </c>
      <c r="C21" s="1162"/>
      <c r="D21" s="1162"/>
      <c r="E21" s="1162"/>
      <c r="F21" s="1162"/>
      <c r="G21" s="1184">
        <f t="shared" si="0"/>
        <v>0</v>
      </c>
      <c r="H21" s="163">
        <f t="shared" si="2"/>
        <v>6</v>
      </c>
    </row>
    <row r="22" spans="1:12" ht="12.75" customHeight="1" thickBot="1">
      <c r="A22" s="161">
        <f t="shared" si="1"/>
        <v>7</v>
      </c>
      <c r="B22" s="1179" t="s">
        <v>818</v>
      </c>
      <c r="C22" s="1166"/>
      <c r="D22" s="1166"/>
      <c r="E22" s="1166"/>
      <c r="F22" s="1166"/>
      <c r="G22" s="1184">
        <f t="shared" si="0"/>
        <v>0</v>
      </c>
      <c r="H22" s="163">
        <f t="shared" si="2"/>
        <v>7</v>
      </c>
    </row>
    <row r="23" spans="1:12" ht="12.75" customHeight="1">
      <c r="A23" s="161">
        <f t="shared" si="1"/>
        <v>8</v>
      </c>
      <c r="B23" s="764" t="s">
        <v>819</v>
      </c>
      <c r="C23" s="1201">
        <f>SUM(C16:C22)</f>
        <v>0</v>
      </c>
      <c r="D23" s="1201">
        <f>SUM(D16:D22)</f>
        <v>0</v>
      </c>
      <c r="E23" s="1197">
        <f>SUM(E16:E22)</f>
        <v>0</v>
      </c>
      <c r="F23" s="1197">
        <f>SUM(F16:F22)</f>
        <v>0</v>
      </c>
      <c r="G23" s="1198">
        <f t="shared" si="0"/>
        <v>0</v>
      </c>
      <c r="H23" s="163">
        <f t="shared" si="2"/>
        <v>8</v>
      </c>
    </row>
    <row r="24" spans="1:12" ht="7.5" customHeight="1">
      <c r="A24" s="162"/>
      <c r="B24" s="493"/>
      <c r="C24" s="553"/>
      <c r="D24" s="553"/>
      <c r="E24" s="494"/>
      <c r="F24" s="494"/>
      <c r="G24" s="496"/>
      <c r="H24" s="162"/>
    </row>
    <row r="25" spans="1:12" ht="12.75" customHeight="1">
      <c r="A25" s="163">
        <f>1+A23</f>
        <v>9</v>
      </c>
      <c r="B25" s="762" t="s">
        <v>820</v>
      </c>
      <c r="C25" s="1340"/>
      <c r="D25" s="1338"/>
      <c r="E25" s="1159"/>
      <c r="F25" s="498"/>
      <c r="G25" s="1157">
        <f>E25</f>
        <v>0</v>
      </c>
      <c r="H25" s="161">
        <f>1+H23</f>
        <v>9</v>
      </c>
    </row>
    <row r="26" spans="1:12" ht="12.75" customHeight="1" thickBot="1">
      <c r="A26" s="163">
        <f>1+A25</f>
        <v>10</v>
      </c>
      <c r="B26" s="762" t="s">
        <v>821</v>
      </c>
      <c r="C26" s="1163"/>
      <c r="D26" s="1163"/>
      <c r="E26" s="1166"/>
      <c r="F26" s="499"/>
      <c r="G26" s="1158">
        <f>E26</f>
        <v>0</v>
      </c>
      <c r="H26" s="163">
        <f>1+H25</f>
        <v>10</v>
      </c>
    </row>
    <row r="27" spans="1:12" ht="12.75" customHeight="1" thickBot="1">
      <c r="A27" s="554">
        <f>1+A26</f>
        <v>11</v>
      </c>
      <c r="B27" s="777" t="s">
        <v>822</v>
      </c>
      <c r="C27" s="1202">
        <f>C23+C26</f>
        <v>0</v>
      </c>
      <c r="D27" s="1202">
        <f>D23+D26</f>
        <v>0</v>
      </c>
      <c r="E27" s="1199">
        <f>E23+E25+E26</f>
        <v>0</v>
      </c>
      <c r="F27" s="1199">
        <f>F23</f>
        <v>0</v>
      </c>
      <c r="G27" s="1200">
        <f>E27+F27</f>
        <v>0</v>
      </c>
      <c r="H27" s="554">
        <f>1+H26</f>
        <v>11</v>
      </c>
    </row>
    <row r="28" spans="1:12" ht="9" customHeight="1" thickBot="1">
      <c r="A28" s="501"/>
      <c r="B28" s="546"/>
      <c r="C28" s="546"/>
      <c r="D28" s="546"/>
      <c r="E28" s="546"/>
      <c r="F28" s="546"/>
      <c r="G28" s="546"/>
      <c r="H28" s="555"/>
    </row>
    <row r="29" spans="1:12" ht="12" customHeight="1">
      <c r="A29" s="888" t="s">
        <v>774</v>
      </c>
      <c r="B29" s="227" t="s">
        <v>42</v>
      </c>
      <c r="C29" s="230" t="s">
        <v>823</v>
      </c>
      <c r="D29" s="514" t="s">
        <v>899</v>
      </c>
      <c r="E29" s="515"/>
      <c r="F29" s="556"/>
      <c r="G29" s="227" t="s">
        <v>284</v>
      </c>
      <c r="H29" s="888" t="s">
        <v>774</v>
      </c>
    </row>
    <row r="30" spans="1:12" ht="12" customHeight="1" thickBot="1">
      <c r="A30" s="500" t="s">
        <v>775</v>
      </c>
      <c r="B30" s="502" t="s">
        <v>776</v>
      </c>
      <c r="C30" s="487" t="s">
        <v>777</v>
      </c>
      <c r="D30" s="486" t="s">
        <v>778</v>
      </c>
      <c r="E30" s="516"/>
      <c r="F30" s="557"/>
      <c r="G30" s="502" t="s">
        <v>779</v>
      </c>
      <c r="H30" s="500" t="s">
        <v>775</v>
      </c>
    </row>
    <row r="31" spans="1:12" ht="12.75" customHeight="1">
      <c r="A31" s="558">
        <f>1+A27</f>
        <v>12</v>
      </c>
      <c r="B31" s="768" t="s">
        <v>111</v>
      </c>
      <c r="C31" s="1205"/>
      <c r="D31" s="1497"/>
      <c r="E31" s="1498"/>
      <c r="F31" s="1499"/>
      <c r="G31" s="1204">
        <v>0</v>
      </c>
      <c r="H31" s="161">
        <f>1+H27</f>
        <v>12</v>
      </c>
    </row>
    <row r="32" spans="1:12" ht="12.75" customHeight="1">
      <c r="A32" s="161">
        <f>1+A31</f>
        <v>13</v>
      </c>
      <c r="B32" s="762" t="s">
        <v>111</v>
      </c>
      <c r="C32" s="1206"/>
      <c r="D32" s="1500"/>
      <c r="E32" s="1501"/>
      <c r="F32" s="1496"/>
      <c r="G32" s="1174"/>
      <c r="H32" s="161">
        <f>1+H31</f>
        <v>13</v>
      </c>
    </row>
    <row r="33" spans="1:8" ht="12.75" customHeight="1" thickBot="1">
      <c r="A33" s="161">
        <f>1+A32</f>
        <v>14</v>
      </c>
      <c r="B33" s="762" t="s">
        <v>824</v>
      </c>
      <c r="C33" s="1207"/>
      <c r="D33" s="1500"/>
      <c r="E33" s="1501"/>
      <c r="F33" s="1496"/>
      <c r="G33" s="1174"/>
      <c r="H33" s="161">
        <f>1+H32</f>
        <v>14</v>
      </c>
    </row>
    <row r="34" spans="1:8" ht="12.75" customHeight="1" thickBot="1">
      <c r="A34" s="161">
        <f>1+A33</f>
        <v>15</v>
      </c>
      <c r="B34" s="764" t="s">
        <v>861</v>
      </c>
      <c r="C34" s="1167">
        <f>C31+C32</f>
        <v>0</v>
      </c>
      <c r="D34" s="897" t="s">
        <v>767</v>
      </c>
      <c r="E34" s="898"/>
      <c r="F34" s="899"/>
      <c r="G34" s="1169">
        <f>G31+G32+G33</f>
        <v>0</v>
      </c>
      <c r="H34" s="161">
        <f>1+H33</f>
        <v>15</v>
      </c>
    </row>
    <row r="35" spans="1:8" ht="7.5" customHeight="1">
      <c r="A35" s="162"/>
      <c r="B35" s="504"/>
      <c r="C35" s="505"/>
      <c r="D35" s="532"/>
      <c r="E35" s="532"/>
      <c r="F35" s="559"/>
      <c r="G35" s="542"/>
      <c r="H35" s="162"/>
    </row>
    <row r="36" spans="1:8" ht="12.75" customHeight="1">
      <c r="A36" s="163">
        <f>1+A34</f>
        <v>16</v>
      </c>
      <c r="B36" s="1483" t="s">
        <v>1104</v>
      </c>
      <c r="C36" s="1484"/>
      <c r="D36" s="1484"/>
      <c r="E36" s="1484"/>
      <c r="F36" s="1485"/>
      <c r="G36" s="1176" t="s">
        <v>41</v>
      </c>
      <c r="H36" s="161">
        <f>1+H34</f>
        <v>16</v>
      </c>
    </row>
    <row r="37" spans="1:8" ht="12.75" customHeight="1">
      <c r="A37" s="163">
        <f t="shared" ref="A37:A45" si="3">1+A36</f>
        <v>17</v>
      </c>
      <c r="B37" s="1483" t="s">
        <v>1105</v>
      </c>
      <c r="C37" s="1484"/>
      <c r="D37" s="1484"/>
      <c r="E37" s="1484"/>
      <c r="F37" s="1485"/>
      <c r="G37" s="1174"/>
      <c r="H37" s="161">
        <f t="shared" ref="H37:H45" si="4">1+H36</f>
        <v>17</v>
      </c>
    </row>
    <row r="38" spans="1:8" ht="12.75" customHeight="1">
      <c r="A38" s="163">
        <f t="shared" si="3"/>
        <v>18</v>
      </c>
      <c r="B38" s="1483" t="s">
        <v>1106</v>
      </c>
      <c r="C38" s="1484"/>
      <c r="D38" s="1484"/>
      <c r="E38" s="1484"/>
      <c r="F38" s="1485"/>
      <c r="G38" s="1174"/>
      <c r="H38" s="161">
        <f t="shared" si="4"/>
        <v>18</v>
      </c>
    </row>
    <row r="39" spans="1:8" ht="12.75" customHeight="1">
      <c r="A39" s="163">
        <f t="shared" si="3"/>
        <v>19</v>
      </c>
      <c r="B39" s="1483" t="s">
        <v>1107</v>
      </c>
      <c r="C39" s="1484"/>
      <c r="D39" s="1484"/>
      <c r="E39" s="1484"/>
      <c r="F39" s="1485"/>
      <c r="G39" s="1174"/>
      <c r="H39" s="161">
        <f t="shared" si="4"/>
        <v>19</v>
      </c>
    </row>
    <row r="40" spans="1:8" ht="12.75" customHeight="1">
      <c r="A40" s="163">
        <f t="shared" si="3"/>
        <v>20</v>
      </c>
      <c r="B40" s="1483" t="s">
        <v>1108</v>
      </c>
      <c r="C40" s="1484"/>
      <c r="D40" s="1484"/>
      <c r="E40" s="1484"/>
      <c r="F40" s="1485"/>
      <c r="G40" s="1174"/>
      <c r="H40" s="161">
        <f t="shared" si="4"/>
        <v>20</v>
      </c>
    </row>
    <row r="41" spans="1:8" ht="12.75" customHeight="1">
      <c r="A41" s="163">
        <f t="shared" si="3"/>
        <v>21</v>
      </c>
      <c r="B41" s="1469" t="s">
        <v>592</v>
      </c>
      <c r="C41" s="1470"/>
      <c r="D41" s="1470"/>
      <c r="E41" s="1470"/>
      <c r="F41" s="1471"/>
      <c r="G41" s="1174"/>
      <c r="H41" s="161">
        <f t="shared" si="4"/>
        <v>21</v>
      </c>
    </row>
    <row r="42" spans="1:8" ht="12.75" customHeight="1">
      <c r="A42" s="163">
        <f t="shared" si="3"/>
        <v>22</v>
      </c>
      <c r="B42" s="1469" t="s">
        <v>345</v>
      </c>
      <c r="C42" s="1470"/>
      <c r="D42" s="1470"/>
      <c r="E42" s="1470"/>
      <c r="F42" s="1471"/>
      <c r="G42" s="1174"/>
      <c r="H42" s="161">
        <f t="shared" si="4"/>
        <v>22</v>
      </c>
    </row>
    <row r="43" spans="1:8" ht="12.75" customHeight="1">
      <c r="A43" s="163">
        <f t="shared" si="3"/>
        <v>23</v>
      </c>
      <c r="B43" s="1469" t="s">
        <v>346</v>
      </c>
      <c r="C43" s="1470"/>
      <c r="D43" s="1470"/>
      <c r="E43" s="1470"/>
      <c r="F43" s="1471"/>
      <c r="G43" s="1174"/>
      <c r="H43" s="161">
        <f t="shared" si="4"/>
        <v>23</v>
      </c>
    </row>
    <row r="44" spans="1:8" ht="12.75" customHeight="1" thickBot="1">
      <c r="A44" s="163">
        <f t="shared" si="3"/>
        <v>24</v>
      </c>
      <c r="B44" s="1469" t="s">
        <v>900</v>
      </c>
      <c r="C44" s="1470"/>
      <c r="D44" s="1470"/>
      <c r="E44" s="1470"/>
      <c r="F44" s="1471"/>
      <c r="G44" s="1174"/>
      <c r="H44" s="161">
        <f t="shared" si="4"/>
        <v>24</v>
      </c>
    </row>
    <row r="45" spans="1:8" ht="12.75" customHeight="1">
      <c r="A45" s="163">
        <f t="shared" si="3"/>
        <v>25</v>
      </c>
      <c r="B45" s="1469" t="s">
        <v>752</v>
      </c>
      <c r="C45" s="1470"/>
      <c r="D45" s="1470"/>
      <c r="E45" s="1470"/>
      <c r="F45" s="1471"/>
      <c r="G45" s="1169">
        <f>SUM(G34:G44)</f>
        <v>0</v>
      </c>
      <c r="H45" s="161">
        <f t="shared" si="4"/>
        <v>25</v>
      </c>
    </row>
    <row r="46" spans="1:8" ht="7.5" customHeight="1" thickBot="1">
      <c r="A46" s="560"/>
      <c r="B46" s="968"/>
      <c r="C46" s="969"/>
      <c r="D46" s="970"/>
      <c r="E46" s="970"/>
      <c r="F46" s="971"/>
      <c r="G46" s="561"/>
      <c r="H46" s="562"/>
    </row>
    <row r="47" spans="1:8" ht="14.25" customHeight="1" thickBot="1">
      <c r="A47" s="164">
        <f>1+A45</f>
        <v>26</v>
      </c>
      <c r="B47" s="900" t="s">
        <v>348</v>
      </c>
      <c r="C47" s="901"/>
      <c r="D47" s="901"/>
      <c r="E47" s="901"/>
      <c r="F47" s="902"/>
      <c r="G47" s="1170">
        <f>G27-G45</f>
        <v>0</v>
      </c>
      <c r="H47" s="554">
        <f>1+H45</f>
        <v>26</v>
      </c>
    </row>
    <row r="48" spans="1:8" ht="6" customHeight="1" thickBot="1">
      <c r="A48" s="786"/>
      <c r="B48" s="786"/>
      <c r="C48" s="786"/>
      <c r="D48" s="786"/>
      <c r="E48" s="786"/>
      <c r="F48" s="786"/>
      <c r="G48" s="786"/>
      <c r="H48" s="786"/>
    </row>
    <row r="49" spans="1:8" ht="14.25" customHeight="1" thickBot="1">
      <c r="A49" s="888" t="s">
        <v>774</v>
      </c>
      <c r="B49" s="168" t="s">
        <v>1080</v>
      </c>
      <c r="C49" s="169"/>
      <c r="D49" s="169"/>
      <c r="E49" s="169"/>
      <c r="F49" s="169"/>
      <c r="G49" s="1016"/>
      <c r="H49" s="888" t="s">
        <v>774</v>
      </c>
    </row>
    <row r="50" spans="1:8" ht="12" customHeight="1" thickBot="1">
      <c r="A50" s="889" t="s">
        <v>775</v>
      </c>
      <c r="B50" s="885"/>
      <c r="C50" s="788"/>
      <c r="D50" s="891" t="s">
        <v>833</v>
      </c>
      <c r="E50" s="892"/>
      <c r="F50" s="890" t="s">
        <v>1011</v>
      </c>
      <c r="G50" s="963"/>
      <c r="H50" s="889" t="s">
        <v>775</v>
      </c>
    </row>
    <row r="51" spans="1:8" ht="12" customHeight="1" thickBot="1">
      <c r="A51" s="500"/>
      <c r="B51" s="502" t="s">
        <v>776</v>
      </c>
      <c r="C51" s="763"/>
      <c r="D51" s="893" t="s">
        <v>777</v>
      </c>
      <c r="E51" s="884"/>
      <c r="F51" s="964" t="s">
        <v>1012</v>
      </c>
      <c r="G51" s="965"/>
      <c r="H51" s="500"/>
    </row>
    <row r="52" spans="1:8" ht="12.75" customHeight="1">
      <c r="A52" s="161">
        <f>1+A47</f>
        <v>27</v>
      </c>
      <c r="B52" s="1336" t="s">
        <v>920</v>
      </c>
      <c r="C52" s="1252"/>
      <c r="D52" s="1481"/>
      <c r="E52" s="1482"/>
      <c r="F52" s="964" t="s">
        <v>1013</v>
      </c>
      <c r="G52" s="965"/>
      <c r="H52" s="161">
        <f>1+H47</f>
        <v>27</v>
      </c>
    </row>
    <row r="53" spans="1:8" ht="12.75" customHeight="1">
      <c r="A53" s="161">
        <f>1+A52</f>
        <v>28</v>
      </c>
      <c r="B53" s="1171" t="s">
        <v>921</v>
      </c>
      <c r="C53" s="1172"/>
      <c r="D53" s="1472"/>
      <c r="E53" s="1473"/>
      <c r="F53" s="964" t="s">
        <v>1014</v>
      </c>
      <c r="G53" s="965"/>
      <c r="H53" s="161">
        <f>1+H52</f>
        <v>28</v>
      </c>
    </row>
    <row r="54" spans="1:8" ht="12.75" customHeight="1">
      <c r="A54" s="161">
        <f>1+A53</f>
        <v>29</v>
      </c>
      <c r="B54" s="1495" t="s">
        <v>834</v>
      </c>
      <c r="C54" s="1496"/>
      <c r="D54" s="1472"/>
      <c r="E54" s="1473"/>
      <c r="F54" s="964"/>
      <c r="G54" s="965"/>
      <c r="H54" s="161">
        <f>1+H53</f>
        <v>29</v>
      </c>
    </row>
    <row r="55" spans="1:8" ht="12.75" customHeight="1">
      <c r="A55" s="161">
        <f>1+A54</f>
        <v>30</v>
      </c>
      <c r="B55" s="1495" t="s">
        <v>835</v>
      </c>
      <c r="C55" s="1496"/>
      <c r="D55" s="1472"/>
      <c r="E55" s="1473"/>
      <c r="F55" s="964"/>
      <c r="G55" s="965"/>
      <c r="H55" s="161">
        <f>1+H54</f>
        <v>30</v>
      </c>
    </row>
    <row r="56" spans="1:8" ht="12.75" customHeight="1" thickBot="1">
      <c r="A56" s="161">
        <f>1+A55</f>
        <v>31</v>
      </c>
      <c r="B56" s="1171" t="s">
        <v>693</v>
      </c>
      <c r="C56" s="1172"/>
      <c r="D56" s="1474">
        <f>D52-D53-D54-D55</f>
        <v>0</v>
      </c>
      <c r="E56" s="1475"/>
      <c r="F56" s="964"/>
      <c r="G56" s="965"/>
      <c r="H56" s="161">
        <f>1+H55</f>
        <v>31</v>
      </c>
    </row>
    <row r="57" spans="1:8" ht="12.75" customHeight="1" thickBot="1">
      <c r="A57" s="563">
        <f>1+A56</f>
        <v>32</v>
      </c>
      <c r="B57" s="1192" t="s">
        <v>941</v>
      </c>
      <c r="C57" s="895"/>
      <c r="D57" s="1489" t="e">
        <f>D56/D52</f>
        <v>#DIV/0!</v>
      </c>
      <c r="E57" s="1490"/>
      <c r="F57" s="966"/>
      <c r="G57" s="967"/>
      <c r="H57" s="563">
        <f>1+H56</f>
        <v>32</v>
      </c>
    </row>
    <row r="58" spans="1:8" ht="13">
      <c r="A58" s="521" t="s">
        <v>862</v>
      </c>
      <c r="B58" s="612"/>
      <c r="C58" s="165"/>
      <c r="D58" s="165"/>
      <c r="E58" s="165"/>
      <c r="F58" s="165"/>
      <c r="G58" s="520"/>
      <c r="H58" s="546"/>
    </row>
    <row r="59" spans="1:8" ht="12" customHeight="1">
      <c r="A59" s="521" t="s">
        <v>911</v>
      </c>
      <c r="B59" s="612"/>
      <c r="C59" s="165"/>
      <c r="D59" s="165"/>
      <c r="E59" s="165"/>
      <c r="F59" s="165"/>
      <c r="G59" s="165"/>
      <c r="H59" s="546"/>
    </row>
    <row r="60" spans="1:8" ht="13">
      <c r="A60" s="565"/>
      <c r="B60" s="564"/>
      <c r="C60" s="165"/>
      <c r="D60" s="165"/>
      <c r="E60" s="165"/>
      <c r="F60" s="165"/>
      <c r="G60" s="165"/>
      <c r="H60" s="546"/>
    </row>
    <row r="61" spans="1:8" ht="17.25" customHeight="1">
      <c r="A61" s="566" t="s">
        <v>837</v>
      </c>
      <c r="B61" s="524"/>
      <c r="C61" s="525"/>
      <c r="D61" s="1250"/>
      <c r="E61" s="525"/>
      <c r="F61" s="525"/>
      <c r="G61" s="525"/>
      <c r="H61" s="567"/>
    </row>
  </sheetData>
  <sheetProtection algorithmName="SHA-512" hashValue="+BQYS/BEJHIq+Jqv3t1D0qJPu+MpLXK+9k9RvPAheTALIR8KxM6bSe2jmHYK1vE54B7TKGalUczT+Yn3pRFiQA==" saltValue="FXWA6qYr/Gwu9DxgWCkpwg==" spinCount="100000" sheet="1" objects="1" scenarios="1"/>
  <mergeCells count="24">
    <mergeCell ref="B54:C54"/>
    <mergeCell ref="B55:C55"/>
    <mergeCell ref="D56:E56"/>
    <mergeCell ref="D57:E57"/>
    <mergeCell ref="D31:F31"/>
    <mergeCell ref="D32:F32"/>
    <mergeCell ref="D33:F33"/>
    <mergeCell ref="D55:E55"/>
    <mergeCell ref="B8:C8"/>
    <mergeCell ref="B6:C6"/>
    <mergeCell ref="D52:E52"/>
    <mergeCell ref="D53:E53"/>
    <mergeCell ref="D54:E54"/>
    <mergeCell ref="B36:F36"/>
    <mergeCell ref="B37:F37"/>
    <mergeCell ref="B38:F38"/>
    <mergeCell ref="B39:F39"/>
    <mergeCell ref="B40:F40"/>
    <mergeCell ref="B41:F41"/>
    <mergeCell ref="B42:F42"/>
    <mergeCell ref="B43:F43"/>
    <mergeCell ref="B44:F44"/>
    <mergeCell ref="B45:F45"/>
    <mergeCell ref="A10:H10"/>
  </mergeCells>
  <printOptions horizontalCentered="1"/>
  <pageMargins left="0.81" right="0.4" top="0.5" bottom="0" header="0.33" footer="0.12"/>
  <pageSetup scale="9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2">
    <outlinePr summaryBelow="0" summaryRight="0"/>
    <pageSetUpPr autoPageBreaks="0"/>
  </sheetPr>
  <dimension ref="A1:K60"/>
  <sheetViews>
    <sheetView showGridLines="0" showOutlineSymbols="0" view="pageBreakPreview" zoomScale="60" zoomScaleNormal="90" workbookViewId="0">
      <selection activeCell="V25" sqref="V25"/>
    </sheetView>
  </sheetViews>
  <sheetFormatPr defaultColWidth="9.1796875" defaultRowHeight="13"/>
  <cols>
    <col min="1" max="1" width="4.54296875" style="80" customWidth="1"/>
    <col min="2" max="2" width="33.54296875" style="80" customWidth="1"/>
    <col min="3" max="3" width="10.81640625" style="80" customWidth="1"/>
    <col min="4" max="4" width="12.81640625" style="80" customWidth="1"/>
    <col min="5" max="5" width="12.1796875" style="80" customWidth="1"/>
    <col min="6" max="6" width="12.453125" style="80" customWidth="1"/>
    <col min="7" max="7" width="13.1796875" style="80" customWidth="1"/>
    <col min="8" max="8" width="5" style="80" bestFit="1" customWidth="1"/>
    <col min="9" max="16384" width="9.1796875" style="80"/>
  </cols>
  <sheetData>
    <row r="1" spans="1:8" ht="13.5">
      <c r="A1" s="1145" t="s">
        <v>1039</v>
      </c>
    </row>
    <row r="2" spans="1:8" ht="13.5">
      <c r="A2" s="8"/>
    </row>
    <row r="3" spans="1:8" ht="7.5" customHeight="1"/>
    <row r="4" spans="1:8" ht="18" customHeight="1" thickBot="1">
      <c r="A4" s="156" t="s">
        <v>866</v>
      </c>
      <c r="B4" s="156"/>
      <c r="C4" s="988" t="s">
        <v>867</v>
      </c>
      <c r="D4" s="595"/>
      <c r="E4" s="1502"/>
      <c r="F4" s="1502"/>
      <c r="G4" s="1502"/>
      <c r="H4" s="595"/>
    </row>
    <row r="5" spans="1:8" ht="18" customHeight="1">
      <c r="A5" s="526" t="s">
        <v>868</v>
      </c>
      <c r="B5" s="526"/>
      <c r="C5" s="575"/>
      <c r="D5" s="575"/>
      <c r="E5" s="575"/>
      <c r="F5" s="575"/>
      <c r="G5" s="575"/>
      <c r="H5" s="575"/>
    </row>
    <row r="6" spans="1:8" ht="7.5" customHeight="1" thickBot="1">
      <c r="A6" s="165"/>
      <c r="B6" s="165"/>
      <c r="C6" s="165"/>
      <c r="D6" s="165"/>
      <c r="E6" s="165"/>
      <c r="F6" s="165"/>
      <c r="G6" s="165"/>
      <c r="H6" s="165"/>
    </row>
    <row r="7" spans="1:8" ht="17.5" customHeight="1" thickBot="1">
      <c r="A7" s="204" t="s">
        <v>869</v>
      </c>
      <c r="B7" s="528"/>
      <c r="C7" s="528"/>
      <c r="D7" s="528"/>
      <c r="E7" s="528"/>
      <c r="F7" s="528"/>
      <c r="G7" s="528"/>
      <c r="H7" s="529"/>
    </row>
    <row r="8" spans="1:8">
      <c r="A8" s="887" t="s">
        <v>774</v>
      </c>
      <c r="B8" s="781" t="s">
        <v>804</v>
      </c>
      <c r="C8" s="228" t="s">
        <v>801</v>
      </c>
      <c r="D8" s="228" t="s">
        <v>602</v>
      </c>
      <c r="E8" s="228" t="s">
        <v>802</v>
      </c>
      <c r="F8" s="228" t="s">
        <v>803</v>
      </c>
      <c r="G8" s="228" t="s">
        <v>389</v>
      </c>
      <c r="H8" s="887" t="s">
        <v>774</v>
      </c>
    </row>
    <row r="9" spans="1:8">
      <c r="A9" s="531" t="s">
        <v>775</v>
      </c>
      <c r="B9" s="774"/>
      <c r="C9" s="229" t="s">
        <v>805</v>
      </c>
      <c r="D9" s="229" t="s">
        <v>806</v>
      </c>
      <c r="E9" s="229" t="s">
        <v>807</v>
      </c>
      <c r="F9" s="229" t="s">
        <v>808</v>
      </c>
      <c r="G9" s="229" t="s">
        <v>284</v>
      </c>
      <c r="H9" s="531" t="s">
        <v>775</v>
      </c>
    </row>
    <row r="10" spans="1:8">
      <c r="A10" s="531"/>
      <c r="B10" s="774"/>
      <c r="C10" s="229" t="s">
        <v>809</v>
      </c>
      <c r="D10" s="485" t="s">
        <v>692</v>
      </c>
      <c r="E10" s="229" t="s">
        <v>810</v>
      </c>
      <c r="F10" s="484" t="s">
        <v>811</v>
      </c>
      <c r="G10" s="229" t="s">
        <v>812</v>
      </c>
      <c r="H10" s="531"/>
    </row>
    <row r="11" spans="1:8" ht="13.5" thickBot="1">
      <c r="A11" s="513"/>
      <c r="B11" s="502" t="s">
        <v>776</v>
      </c>
      <c r="C11" s="487" t="s">
        <v>777</v>
      </c>
      <c r="D11" s="487" t="s">
        <v>778</v>
      </c>
      <c r="E11" s="487" t="s">
        <v>779</v>
      </c>
      <c r="F11" s="487" t="s">
        <v>267</v>
      </c>
      <c r="G11" s="487" t="s">
        <v>281</v>
      </c>
      <c r="H11" s="513"/>
    </row>
    <row r="12" spans="1:8">
      <c r="A12" s="488" t="s">
        <v>780</v>
      </c>
      <c r="B12" s="776" t="s">
        <v>813</v>
      </c>
      <c r="C12" s="972"/>
      <c r="D12" s="489"/>
      <c r="E12" s="489"/>
      <c r="F12" s="489"/>
      <c r="G12" s="490"/>
      <c r="H12" s="488" t="s">
        <v>780</v>
      </c>
    </row>
    <row r="13" spans="1:8">
      <c r="A13" s="491">
        <v>33</v>
      </c>
      <c r="B13" s="762" t="s">
        <v>814</v>
      </c>
      <c r="C13" s="1159"/>
      <c r="D13" s="1159"/>
      <c r="E13" s="1160">
        <v>0</v>
      </c>
      <c r="F13" s="1160">
        <v>0</v>
      </c>
      <c r="G13" s="1152">
        <f t="shared" ref="G13:G19" si="0">E13+F13</f>
        <v>0</v>
      </c>
      <c r="H13" s="491">
        <v>33</v>
      </c>
    </row>
    <row r="14" spans="1:8">
      <c r="A14" s="491">
        <f t="shared" ref="A14:A20" si="1">1+A13</f>
        <v>34</v>
      </c>
      <c r="B14" s="762" t="s">
        <v>815</v>
      </c>
      <c r="C14" s="1159"/>
      <c r="D14" s="1161"/>
      <c r="E14" s="1161"/>
      <c r="F14" s="1161"/>
      <c r="G14" s="1156">
        <f t="shared" si="0"/>
        <v>0</v>
      </c>
      <c r="H14" s="491">
        <f t="shared" ref="H14:H20" si="2">1+H13</f>
        <v>34</v>
      </c>
    </row>
    <row r="15" spans="1:8">
      <c r="A15" s="491">
        <f t="shared" si="1"/>
        <v>35</v>
      </c>
      <c r="B15" s="762" t="s">
        <v>816</v>
      </c>
      <c r="C15" s="1159"/>
      <c r="D15" s="1161"/>
      <c r="E15" s="1161"/>
      <c r="F15" s="1161"/>
      <c r="G15" s="1156">
        <f t="shared" si="0"/>
        <v>0</v>
      </c>
      <c r="H15" s="491">
        <f t="shared" si="2"/>
        <v>35</v>
      </c>
    </row>
    <row r="16" spans="1:8">
      <c r="A16" s="491">
        <f t="shared" si="1"/>
        <v>36</v>
      </c>
      <c r="B16" s="762" t="s">
        <v>817</v>
      </c>
      <c r="C16" s="1159"/>
      <c r="D16" s="1161"/>
      <c r="E16" s="1161"/>
      <c r="F16" s="1161"/>
      <c r="G16" s="1156">
        <f t="shared" si="0"/>
        <v>0</v>
      </c>
      <c r="H16" s="491">
        <f t="shared" si="2"/>
        <v>36</v>
      </c>
    </row>
    <row r="17" spans="1:8">
      <c r="A17" s="491">
        <f t="shared" si="1"/>
        <v>37</v>
      </c>
      <c r="B17" s="762" t="s">
        <v>405</v>
      </c>
      <c r="C17" s="1162"/>
      <c r="D17" s="1161"/>
      <c r="E17" s="1161"/>
      <c r="F17" s="1161"/>
      <c r="G17" s="1156">
        <f t="shared" si="0"/>
        <v>0</v>
      </c>
      <c r="H17" s="491">
        <f t="shared" si="2"/>
        <v>37</v>
      </c>
    </row>
    <row r="18" spans="1:8">
      <c r="A18" s="491">
        <f t="shared" si="1"/>
        <v>38</v>
      </c>
      <c r="B18" s="1179" t="s">
        <v>818</v>
      </c>
      <c r="C18" s="1162"/>
      <c r="D18" s="1161"/>
      <c r="E18" s="1161"/>
      <c r="F18" s="1161"/>
      <c r="G18" s="1156">
        <f t="shared" si="0"/>
        <v>0</v>
      </c>
      <c r="H18" s="491">
        <f t="shared" si="2"/>
        <v>38</v>
      </c>
    </row>
    <row r="19" spans="1:8" ht="13.5" thickBot="1">
      <c r="A19" s="491">
        <f t="shared" si="1"/>
        <v>39</v>
      </c>
      <c r="B19" s="1179" t="s">
        <v>818</v>
      </c>
      <c r="C19" s="1166"/>
      <c r="D19" s="1165"/>
      <c r="E19" s="1165"/>
      <c r="F19" s="1165"/>
      <c r="G19" s="1156">
        <f t="shared" si="0"/>
        <v>0</v>
      </c>
      <c r="H19" s="491">
        <f t="shared" si="2"/>
        <v>39</v>
      </c>
    </row>
    <row r="20" spans="1:8">
      <c r="A20" s="491">
        <f t="shared" si="1"/>
        <v>40</v>
      </c>
      <c r="B20" s="764" t="s">
        <v>840</v>
      </c>
      <c r="C20" s="1203">
        <f>SUM(C13:C19)</f>
        <v>0</v>
      </c>
      <c r="D20" s="1203">
        <f>SUM(D13:D19)</f>
        <v>0</v>
      </c>
      <c r="E20" s="1153">
        <f>SUM(E13:E19)</f>
        <v>0</v>
      </c>
      <c r="F20" s="1153">
        <f>SUM(F13:F19)</f>
        <v>0</v>
      </c>
      <c r="G20" s="1154" t="s">
        <v>41</v>
      </c>
      <c r="H20" s="491">
        <f t="shared" si="2"/>
        <v>40</v>
      </c>
    </row>
    <row r="21" spans="1:8" ht="7.5" customHeight="1">
      <c r="A21" s="492"/>
      <c r="B21" s="493"/>
      <c r="C21" s="989"/>
      <c r="D21" s="989"/>
      <c r="E21" s="494"/>
      <c r="F21" s="494"/>
      <c r="G21" s="496"/>
      <c r="H21" s="492"/>
    </row>
    <row r="22" spans="1:8">
      <c r="A22" s="491">
        <f>1+A20</f>
        <v>41</v>
      </c>
      <c r="B22" s="762" t="s">
        <v>820</v>
      </c>
      <c r="C22" s="533"/>
      <c r="D22" s="534"/>
      <c r="E22" s="1159"/>
      <c r="F22" s="498"/>
      <c r="G22" s="1157">
        <f>E22</f>
        <v>0</v>
      </c>
      <c r="H22" s="491">
        <f>1+H20</f>
        <v>41</v>
      </c>
    </row>
    <row r="23" spans="1:8" ht="13.5" thickBot="1">
      <c r="A23" s="507">
        <f>1+A22</f>
        <v>42</v>
      </c>
      <c r="B23" s="762" t="s">
        <v>821</v>
      </c>
      <c r="C23" s="1191"/>
      <c r="D23" s="1191"/>
      <c r="E23" s="1162"/>
      <c r="F23" s="499"/>
      <c r="G23" s="1184">
        <f>E23</f>
        <v>0</v>
      </c>
      <c r="H23" s="507">
        <f>1+H22</f>
        <v>42</v>
      </c>
    </row>
    <row r="24" spans="1:8" ht="13.5" thickBot="1">
      <c r="A24" s="513">
        <f>1+A23</f>
        <v>43</v>
      </c>
      <c r="B24" s="789" t="s">
        <v>841</v>
      </c>
      <c r="C24" s="1183">
        <f>C20+C23</f>
        <v>0</v>
      </c>
      <c r="D24" s="1183">
        <f>D20+D23</f>
        <v>0</v>
      </c>
      <c r="E24" s="1155">
        <f>E20+E22+E23</f>
        <v>0</v>
      </c>
      <c r="F24" s="1155">
        <f>F20</f>
        <v>0</v>
      </c>
      <c r="G24" s="1155">
        <f>E24+F24</f>
        <v>0</v>
      </c>
      <c r="H24" s="513">
        <f>1+H23</f>
        <v>43</v>
      </c>
    </row>
    <row r="25" spans="1:8" ht="12.75" customHeight="1" thickBot="1">
      <c r="A25" s="784"/>
      <c r="B25" s="784"/>
      <c r="C25" s="784"/>
      <c r="D25" s="784"/>
      <c r="E25" s="784"/>
      <c r="F25" s="784"/>
      <c r="G25" s="784"/>
      <c r="H25" s="784"/>
    </row>
    <row r="26" spans="1:8" ht="17.5" customHeight="1" thickBot="1">
      <c r="A26" s="203" t="s">
        <v>870</v>
      </c>
      <c r="B26" s="478"/>
      <c r="C26" s="478"/>
      <c r="D26" s="478"/>
      <c r="E26" s="478"/>
      <c r="F26" s="478"/>
      <c r="G26" s="478"/>
      <c r="H26" s="990"/>
    </row>
    <row r="27" spans="1:8">
      <c r="A27" s="887" t="s">
        <v>774</v>
      </c>
      <c r="B27" s="781" t="s">
        <v>804</v>
      </c>
      <c r="C27" s="230" t="s">
        <v>801</v>
      </c>
      <c r="D27" s="228" t="s">
        <v>602</v>
      </c>
      <c r="E27" s="228" t="s">
        <v>802</v>
      </c>
      <c r="F27" s="228" t="s">
        <v>803</v>
      </c>
      <c r="G27" s="230" t="s">
        <v>389</v>
      </c>
      <c r="H27" s="887" t="s">
        <v>774</v>
      </c>
    </row>
    <row r="28" spans="1:8">
      <c r="A28" s="531" t="s">
        <v>775</v>
      </c>
      <c r="B28" s="774"/>
      <c r="C28" s="231" t="s">
        <v>805</v>
      </c>
      <c r="D28" s="229" t="s">
        <v>806</v>
      </c>
      <c r="E28" s="229" t="s">
        <v>807</v>
      </c>
      <c r="F28" s="229" t="s">
        <v>808</v>
      </c>
      <c r="G28" s="231" t="s">
        <v>284</v>
      </c>
      <c r="H28" s="531" t="s">
        <v>775</v>
      </c>
    </row>
    <row r="29" spans="1:8">
      <c r="A29" s="531"/>
      <c r="B29" s="774"/>
      <c r="C29" s="229" t="s">
        <v>809</v>
      </c>
      <c r="D29" s="485" t="s">
        <v>692</v>
      </c>
      <c r="E29" s="229" t="s">
        <v>810</v>
      </c>
      <c r="F29" s="484" t="s">
        <v>811</v>
      </c>
      <c r="G29" s="229" t="s">
        <v>812</v>
      </c>
      <c r="H29" s="531"/>
    </row>
    <row r="30" spans="1:8" ht="13.5" thickBot="1">
      <c r="A30" s="513"/>
      <c r="B30" s="502" t="s">
        <v>776</v>
      </c>
      <c r="C30" s="487" t="s">
        <v>777</v>
      </c>
      <c r="D30" s="487" t="s">
        <v>778</v>
      </c>
      <c r="E30" s="487" t="s">
        <v>779</v>
      </c>
      <c r="F30" s="487" t="s">
        <v>267</v>
      </c>
      <c r="G30" s="487" t="s">
        <v>281</v>
      </c>
      <c r="H30" s="513"/>
    </row>
    <row r="31" spans="1:8">
      <c r="A31" s="537" t="s">
        <v>780</v>
      </c>
      <c r="B31" s="776" t="s">
        <v>813</v>
      </c>
      <c r="C31" s="972"/>
      <c r="D31" s="517"/>
      <c r="E31" s="517"/>
      <c r="F31" s="517"/>
      <c r="G31" s="551"/>
      <c r="H31" s="537" t="s">
        <v>780</v>
      </c>
    </row>
    <row r="32" spans="1:8">
      <c r="A32" s="491">
        <v>44</v>
      </c>
      <c r="B32" s="762" t="s">
        <v>814</v>
      </c>
      <c r="C32" s="1159"/>
      <c r="D32" s="1159"/>
      <c r="E32" s="1189">
        <v>0</v>
      </c>
      <c r="F32" s="1189">
        <v>0</v>
      </c>
      <c r="G32" s="1181">
        <f t="shared" ref="G32:G39" si="3">E32+F32</f>
        <v>0</v>
      </c>
      <c r="H32" s="491">
        <v>44</v>
      </c>
    </row>
    <row r="33" spans="1:11">
      <c r="A33" s="491">
        <f t="shared" ref="A33:A39" si="4">1+A32</f>
        <v>45</v>
      </c>
      <c r="B33" s="762" t="s">
        <v>815</v>
      </c>
      <c r="C33" s="1159"/>
      <c r="D33" s="1161"/>
      <c r="E33" s="1161"/>
      <c r="F33" s="1161"/>
      <c r="G33" s="1156">
        <f t="shared" si="3"/>
        <v>0</v>
      </c>
      <c r="H33" s="491">
        <f t="shared" ref="H33:H39" si="5">1+H32</f>
        <v>45</v>
      </c>
      <c r="K33" s="1208"/>
    </row>
    <row r="34" spans="1:11">
      <c r="A34" s="491">
        <f t="shared" si="4"/>
        <v>46</v>
      </c>
      <c r="B34" s="762" t="s">
        <v>816</v>
      </c>
      <c r="C34" s="1159"/>
      <c r="D34" s="1161"/>
      <c r="E34" s="1161"/>
      <c r="F34" s="1161"/>
      <c r="G34" s="1156">
        <f t="shared" si="3"/>
        <v>0</v>
      </c>
      <c r="H34" s="491">
        <f t="shared" si="5"/>
        <v>46</v>
      </c>
    </row>
    <row r="35" spans="1:11">
      <c r="A35" s="491">
        <f t="shared" si="4"/>
        <v>47</v>
      </c>
      <c r="B35" s="762" t="s">
        <v>817</v>
      </c>
      <c r="C35" s="1159"/>
      <c r="D35" s="1161"/>
      <c r="E35" s="1161"/>
      <c r="F35" s="1161"/>
      <c r="G35" s="1156">
        <f t="shared" si="3"/>
        <v>0</v>
      </c>
      <c r="H35" s="491">
        <f t="shared" si="5"/>
        <v>47</v>
      </c>
    </row>
    <row r="36" spans="1:11">
      <c r="A36" s="491">
        <f t="shared" si="4"/>
        <v>48</v>
      </c>
      <c r="B36" s="762" t="s">
        <v>405</v>
      </c>
      <c r="C36" s="1162"/>
      <c r="D36" s="1161"/>
      <c r="E36" s="1161"/>
      <c r="F36" s="1161"/>
      <c r="G36" s="1156">
        <f t="shared" si="3"/>
        <v>0</v>
      </c>
      <c r="H36" s="491">
        <f t="shared" si="5"/>
        <v>48</v>
      </c>
    </row>
    <row r="37" spans="1:11">
      <c r="A37" s="491">
        <f t="shared" si="4"/>
        <v>49</v>
      </c>
      <c r="B37" s="1179" t="s">
        <v>818</v>
      </c>
      <c r="C37" s="1162"/>
      <c r="D37" s="1161"/>
      <c r="E37" s="1161"/>
      <c r="F37" s="1161"/>
      <c r="G37" s="1156">
        <f t="shared" si="3"/>
        <v>0</v>
      </c>
      <c r="H37" s="491">
        <f t="shared" si="5"/>
        <v>49</v>
      </c>
    </row>
    <row r="38" spans="1:11" ht="13.5" thickBot="1">
      <c r="A38" s="491">
        <f t="shared" si="4"/>
        <v>50</v>
      </c>
      <c r="B38" s="1179" t="s">
        <v>818</v>
      </c>
      <c r="C38" s="1166"/>
      <c r="D38" s="1165"/>
      <c r="E38" s="1165"/>
      <c r="F38" s="1165"/>
      <c r="G38" s="1156">
        <f t="shared" si="3"/>
        <v>0</v>
      </c>
      <c r="H38" s="491">
        <f t="shared" si="5"/>
        <v>50</v>
      </c>
    </row>
    <row r="39" spans="1:11">
      <c r="A39" s="491">
        <f t="shared" si="4"/>
        <v>51</v>
      </c>
      <c r="B39" s="764" t="s">
        <v>843</v>
      </c>
      <c r="C39" s="1203">
        <f>SUM(C32:C38)</f>
        <v>0</v>
      </c>
      <c r="D39" s="1203">
        <f>SUM(D32:D38)</f>
        <v>0</v>
      </c>
      <c r="E39" s="1153">
        <f>SUM(E32:E38)</f>
        <v>0</v>
      </c>
      <c r="F39" s="1153">
        <f>SUM(F32:F38)</f>
        <v>0</v>
      </c>
      <c r="G39" s="1154">
        <f t="shared" si="3"/>
        <v>0</v>
      </c>
      <c r="H39" s="491">
        <f t="shared" si="5"/>
        <v>51</v>
      </c>
    </row>
    <row r="40" spans="1:11" ht="7.5" customHeight="1">
      <c r="A40" s="492"/>
      <c r="B40" s="493"/>
      <c r="C40" s="989"/>
      <c r="D40" s="989"/>
      <c r="E40" s="541"/>
      <c r="F40" s="541"/>
      <c r="G40" s="496"/>
      <c r="H40" s="492"/>
    </row>
    <row r="41" spans="1:11">
      <c r="A41" s="491">
        <f>1+A39</f>
        <v>52</v>
      </c>
      <c r="B41" s="762" t="s">
        <v>820</v>
      </c>
      <c r="C41" s="533"/>
      <c r="D41" s="542"/>
      <c r="E41" s="1159"/>
      <c r="F41" s="498"/>
      <c r="G41" s="1157">
        <f>E41</f>
        <v>0</v>
      </c>
      <c r="H41" s="491">
        <f>1+H39</f>
        <v>52</v>
      </c>
    </row>
    <row r="42" spans="1:11" ht="13.5" thickBot="1">
      <c r="A42" s="507">
        <f>1+A41</f>
        <v>53</v>
      </c>
      <c r="B42" s="762" t="s">
        <v>821</v>
      </c>
      <c r="C42" s="1190"/>
      <c r="D42" s="1190"/>
      <c r="E42" s="1162"/>
      <c r="F42" s="499"/>
      <c r="G42" s="1184">
        <f>E42</f>
        <v>0</v>
      </c>
      <c r="H42" s="507">
        <f>1+H41</f>
        <v>53</v>
      </c>
    </row>
    <row r="43" spans="1:11" ht="13.5" thickBot="1">
      <c r="A43" s="513">
        <f>1+A42</f>
        <v>54</v>
      </c>
      <c r="B43" s="789" t="s">
        <v>841</v>
      </c>
      <c r="C43" s="1183">
        <f>C39+C42</f>
        <v>0</v>
      </c>
      <c r="D43" s="1183">
        <f>D39+D42</f>
        <v>0</v>
      </c>
      <c r="E43" s="1155">
        <f>E39+E41+E42</f>
        <v>0</v>
      </c>
      <c r="F43" s="1155">
        <f>F39</f>
        <v>0</v>
      </c>
      <c r="G43" s="1155">
        <f>E43+F43</f>
        <v>0</v>
      </c>
      <c r="H43" s="513">
        <f>1+H42</f>
        <v>54</v>
      </c>
    </row>
    <row r="44" spans="1:11" ht="13.5" thickBot="1">
      <c r="A44" s="780"/>
      <c r="B44" s="780"/>
      <c r="C44" s="780"/>
      <c r="D44" s="780"/>
      <c r="E44" s="780"/>
      <c r="F44" s="780"/>
      <c r="G44" s="780"/>
      <c r="H44" s="780"/>
    </row>
    <row r="45" spans="1:11" ht="19.5" customHeight="1" thickBot="1">
      <c r="A45" s="1503" t="s">
        <v>746</v>
      </c>
      <c r="B45" s="1504"/>
      <c r="C45" s="1504"/>
      <c r="D45" s="1504"/>
      <c r="E45" s="1504"/>
      <c r="F45" s="1504"/>
      <c r="G45" s="1504"/>
      <c r="H45" s="1505"/>
    </row>
    <row r="46" spans="1:11">
      <c r="A46" s="887" t="s">
        <v>774</v>
      </c>
      <c r="B46" s="168" t="s">
        <v>844</v>
      </c>
      <c r="C46" s="169"/>
      <c r="D46" s="169"/>
      <c r="E46" s="169"/>
      <c r="F46" s="169"/>
      <c r="G46" s="228" t="s">
        <v>284</v>
      </c>
      <c r="H46" s="887" t="s">
        <v>774</v>
      </c>
    </row>
    <row r="47" spans="1:11">
      <c r="A47" s="531" t="s">
        <v>775</v>
      </c>
      <c r="B47" s="171" t="s">
        <v>747</v>
      </c>
      <c r="C47" s="172"/>
      <c r="D47" s="172"/>
      <c r="E47" s="172"/>
      <c r="F47" s="172"/>
      <c r="G47" s="229"/>
      <c r="H47" s="531" t="s">
        <v>775</v>
      </c>
    </row>
    <row r="48" spans="1:11" ht="13.5" thickBot="1">
      <c r="A48" s="200"/>
      <c r="B48" s="174" t="s">
        <v>776</v>
      </c>
      <c r="C48" s="175"/>
      <c r="D48" s="175"/>
      <c r="E48" s="175"/>
      <c r="F48" s="175"/>
      <c r="G48" s="176" t="s">
        <v>777</v>
      </c>
      <c r="H48" s="200"/>
    </row>
    <row r="49" spans="1:8" ht="15.75" customHeight="1">
      <c r="A49" s="199">
        <f>1+A43</f>
        <v>55</v>
      </c>
      <c r="B49" s="1486" t="s">
        <v>845</v>
      </c>
      <c r="C49" s="1487"/>
      <c r="D49" s="1487"/>
      <c r="E49" s="1487"/>
      <c r="F49" s="1488"/>
      <c r="G49" s="1187" t="s">
        <v>41</v>
      </c>
      <c r="H49" s="199">
        <f>1+H43</f>
        <v>55</v>
      </c>
    </row>
    <row r="50" spans="1:8" ht="12" customHeight="1">
      <c r="A50" s="199">
        <f>1+A49</f>
        <v>56</v>
      </c>
      <c r="B50" s="1483" t="s">
        <v>357</v>
      </c>
      <c r="C50" s="1484"/>
      <c r="D50" s="1484"/>
      <c r="E50" s="1484"/>
      <c r="F50" s="1485"/>
      <c r="G50" s="1188"/>
      <c r="H50" s="199">
        <f>1+H49</f>
        <v>56</v>
      </c>
    </row>
    <row r="51" spans="1:8">
      <c r="A51" s="199">
        <f>1+A50</f>
        <v>57</v>
      </c>
      <c r="B51" s="1483" t="s">
        <v>358</v>
      </c>
      <c r="C51" s="1484"/>
      <c r="D51" s="1484"/>
      <c r="E51" s="1484"/>
      <c r="F51" s="1485"/>
      <c r="G51" s="1188"/>
      <c r="H51" s="199">
        <f>1+H50</f>
        <v>57</v>
      </c>
    </row>
    <row r="52" spans="1:8" ht="13.5" thickBot="1">
      <c r="A52" s="199">
        <f>1+A51</f>
        <v>58</v>
      </c>
      <c r="B52" s="1483" t="s">
        <v>1081</v>
      </c>
      <c r="C52" s="1484"/>
      <c r="D52" s="1484"/>
      <c r="E52" s="1484"/>
      <c r="F52" s="1485"/>
      <c r="G52" s="1188"/>
      <c r="H52" s="199">
        <f>1+H51</f>
        <v>58</v>
      </c>
    </row>
    <row r="53" spans="1:8" ht="13.5" thickBot="1">
      <c r="A53" s="198">
        <f>1+A52</f>
        <v>59</v>
      </c>
      <c r="B53" s="777" t="s">
        <v>1082</v>
      </c>
      <c r="C53" s="778"/>
      <c r="D53" s="778"/>
      <c r="E53" s="778"/>
      <c r="F53" s="779"/>
      <c r="G53" s="1155">
        <f>SUM(G49:G52)</f>
        <v>0</v>
      </c>
      <c r="H53" s="198">
        <f>1+H52</f>
        <v>59</v>
      </c>
    </row>
    <row r="54" spans="1:8" ht="6" customHeight="1">
      <c r="A54" s="991"/>
      <c r="B54" s="991"/>
      <c r="C54" s="991"/>
      <c r="D54" s="991"/>
      <c r="E54" s="991"/>
      <c r="F54" s="991"/>
      <c r="G54" s="991"/>
      <c r="H54" s="991"/>
    </row>
    <row r="55" spans="1:8" ht="12.75" customHeight="1">
      <c r="A55" s="197"/>
      <c r="B55" s="521" t="s">
        <v>871</v>
      </c>
      <c r="C55" s="165"/>
      <c r="D55" s="165"/>
      <c r="E55" s="165"/>
      <c r="F55" s="165"/>
      <c r="G55" s="165"/>
      <c r="H55" s="165"/>
    </row>
    <row r="56" spans="1:8" ht="12.75" customHeight="1">
      <c r="A56" s="197"/>
      <c r="B56" s="521" t="s">
        <v>872</v>
      </c>
      <c r="C56" s="165"/>
      <c r="D56" s="165"/>
      <c r="E56" s="165"/>
      <c r="F56" s="165"/>
      <c r="G56" s="165"/>
      <c r="H56" s="165"/>
    </row>
    <row r="57" spans="1:8">
      <c r="A57" s="165"/>
      <c r="B57" s="521" t="s">
        <v>748</v>
      </c>
      <c r="C57" s="165"/>
      <c r="D57" s="165"/>
      <c r="E57" s="165"/>
      <c r="F57" s="165"/>
      <c r="G57" s="165"/>
      <c r="H57" s="165"/>
    </row>
    <row r="58" spans="1:8" ht="17.25" customHeight="1">
      <c r="A58" s="165"/>
      <c r="B58" s="595"/>
      <c r="C58" s="165"/>
      <c r="D58" s="165"/>
      <c r="E58" s="165"/>
      <c r="F58" s="165"/>
      <c r="G58" s="165"/>
      <c r="H58" s="165"/>
    </row>
    <row r="59" spans="1:8" ht="17.25" customHeight="1">
      <c r="A59" s="543" t="s">
        <v>846</v>
      </c>
      <c r="B59" s="525"/>
      <c r="C59" s="525"/>
      <c r="D59" s="1250"/>
      <c r="E59" s="525"/>
      <c r="F59" s="525"/>
      <c r="G59" s="525"/>
      <c r="H59" s="525"/>
    </row>
    <row r="60" spans="1:8">
      <c r="A60" s="992"/>
      <c r="B60" s="992"/>
      <c r="C60" s="992"/>
      <c r="D60" s="992"/>
      <c r="E60" s="992"/>
      <c r="F60" s="992"/>
      <c r="G60" s="992"/>
      <c r="H60" s="992"/>
    </row>
  </sheetData>
  <sheetProtection algorithmName="SHA-512" hashValue="LAN95gCONYNjvcGBcohud4XSJFcFqckZeqKhl/K8qC6Tj6N+xlTLyXCYNBhtvSbbpBPqca67e2LiHNq2At3fYQ==" saltValue="lU0g937D/XknW/90wRbXaQ==" spinCount="100000" sheet="1" objects="1" scenarios="1"/>
  <mergeCells count="6">
    <mergeCell ref="E4:G4"/>
    <mergeCell ref="B49:F49"/>
    <mergeCell ref="B50:F50"/>
    <mergeCell ref="B51:F51"/>
    <mergeCell ref="B52:F52"/>
    <mergeCell ref="A45:H45"/>
  </mergeCells>
  <phoneticPr fontId="6" type="noConversion"/>
  <printOptions horizontalCentered="1"/>
  <pageMargins left="0.81" right="0.4" top="0.5" bottom="0" header="0.33" footer="0.12"/>
  <pageSetup scale="8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3">
    <outlinePr summaryBelow="0" summaryRight="0"/>
  </sheetPr>
  <dimension ref="A1:G59"/>
  <sheetViews>
    <sheetView showGridLines="0" showOutlineSymbols="0" view="pageBreakPreview" zoomScale="60" zoomScaleNormal="90" workbookViewId="0">
      <selection activeCell="V25" sqref="V25"/>
    </sheetView>
  </sheetViews>
  <sheetFormatPr defaultRowHeight="12.5"/>
  <cols>
    <col min="1" max="1" width="5" customWidth="1"/>
    <col min="2" max="2" width="12" customWidth="1"/>
    <col min="3" max="3" width="29.453125" customWidth="1"/>
    <col min="4" max="5" width="13.81640625" customWidth="1"/>
    <col min="6" max="6" width="14.81640625" customWidth="1"/>
    <col min="7" max="7" width="5.1796875" customWidth="1"/>
  </cols>
  <sheetData>
    <row r="1" spans="1:7" ht="13.5">
      <c r="A1" s="1145" t="s">
        <v>1041</v>
      </c>
    </row>
    <row r="2" spans="1:7" ht="13.5">
      <c r="A2" s="78"/>
    </row>
    <row r="4" spans="1:7" ht="17.5">
      <c r="A4" s="74" t="s">
        <v>873</v>
      </c>
      <c r="B4" s="76"/>
      <c r="C4" s="524"/>
      <c r="D4" s="524"/>
      <c r="E4" s="76"/>
      <c r="F4" s="76"/>
      <c r="G4" s="76"/>
    </row>
    <row r="5" spans="1:7">
      <c r="A5" s="546"/>
      <c r="B5" s="546"/>
      <c r="C5" s="546"/>
      <c r="D5" s="546"/>
      <c r="E5" s="546"/>
      <c r="F5" s="546"/>
      <c r="G5" s="546"/>
    </row>
    <row r="6" spans="1:7" ht="13.5" thickBot="1">
      <c r="A6" s="547"/>
      <c r="B6" s="546"/>
      <c r="C6" s="1506"/>
      <c r="D6" s="1506"/>
      <c r="E6" s="522"/>
      <c r="F6" s="546"/>
      <c r="G6" s="546"/>
    </row>
    <row r="7" spans="1:7" ht="15.75" customHeight="1">
      <c r="A7" s="568"/>
      <c r="B7" s="569"/>
      <c r="C7" s="570" t="s">
        <v>853</v>
      </c>
      <c r="D7" s="571"/>
      <c r="E7" s="522"/>
      <c r="F7" s="546"/>
      <c r="G7" s="546"/>
    </row>
    <row r="8" spans="1:7" ht="15" customHeight="1">
      <c r="A8" s="546"/>
      <c r="B8" s="546"/>
      <c r="C8" s="546"/>
      <c r="D8" s="546"/>
      <c r="E8" s="546"/>
      <c r="F8" s="546"/>
      <c r="G8" s="546"/>
    </row>
    <row r="9" spans="1:7" ht="13">
      <c r="A9" s="522" t="s">
        <v>398</v>
      </c>
      <c r="B9" s="546"/>
      <c r="C9" s="546"/>
      <c r="D9" s="520"/>
      <c r="E9" s="522"/>
      <c r="F9" s="546"/>
      <c r="G9" s="546"/>
    </row>
    <row r="10" spans="1:7" ht="13">
      <c r="A10" s="572"/>
      <c r="B10" s="546"/>
      <c r="C10" s="546"/>
      <c r="D10" s="520"/>
      <c r="E10" s="522"/>
      <c r="F10" s="546"/>
      <c r="G10" s="546"/>
    </row>
    <row r="11" spans="1:7" ht="13">
      <c r="A11" s="573" t="s">
        <v>745</v>
      </c>
      <c r="B11" s="546"/>
      <c r="C11" s="546"/>
      <c r="D11" s="520"/>
      <c r="E11" s="522"/>
      <c r="F11" s="546"/>
      <c r="G11" s="546"/>
    </row>
    <row r="12" spans="1:7" ht="15" customHeight="1">
      <c r="A12" s="574" t="s">
        <v>884</v>
      </c>
      <c r="B12" s="546"/>
      <c r="C12" s="520"/>
      <c r="D12" s="520"/>
      <c r="E12" s="165"/>
      <c r="F12" s="546"/>
      <c r="G12" s="546"/>
    </row>
    <row r="13" spans="1:7" ht="12" customHeight="1" thickBot="1">
      <c r="A13" s="546"/>
      <c r="B13" s="546"/>
      <c r="C13" s="165"/>
      <c r="D13" s="165"/>
      <c r="E13" s="522"/>
      <c r="F13" s="522"/>
      <c r="G13" s="522"/>
    </row>
    <row r="14" spans="1:7" ht="13">
      <c r="A14" s="230" t="s">
        <v>774</v>
      </c>
      <c r="B14" s="514" t="s">
        <v>899</v>
      </c>
      <c r="C14" s="896"/>
      <c r="D14" s="230" t="s">
        <v>874</v>
      </c>
      <c r="E14" s="230" t="s">
        <v>875</v>
      </c>
      <c r="F14" s="230" t="s">
        <v>284</v>
      </c>
      <c r="G14" s="230" t="s">
        <v>774</v>
      </c>
    </row>
    <row r="15" spans="1:7" ht="12" customHeight="1">
      <c r="A15" s="231" t="s">
        <v>775</v>
      </c>
      <c r="B15" s="482"/>
      <c r="C15" s="598"/>
      <c r="D15" s="231" t="s">
        <v>876</v>
      </c>
      <c r="E15" s="231" t="s">
        <v>876</v>
      </c>
      <c r="F15" s="231"/>
      <c r="G15" s="231" t="s">
        <v>775</v>
      </c>
    </row>
    <row r="16" spans="1:7" ht="13.5" thickBot="1">
      <c r="A16" s="487"/>
      <c r="B16" s="486" t="s">
        <v>776</v>
      </c>
      <c r="C16" s="599"/>
      <c r="D16" s="487" t="s">
        <v>777</v>
      </c>
      <c r="E16" s="487" t="s">
        <v>778</v>
      </c>
      <c r="F16" s="487" t="s">
        <v>779</v>
      </c>
      <c r="G16" s="487"/>
    </row>
    <row r="17" spans="1:7" ht="14.15" customHeight="1">
      <c r="A17" s="1343">
        <v>60</v>
      </c>
      <c r="B17" s="1344" t="s">
        <v>877</v>
      </c>
      <c r="C17" s="1209"/>
      <c r="D17" s="1191"/>
      <c r="E17" s="1345"/>
      <c r="F17" s="1210" t="s">
        <v>41</v>
      </c>
      <c r="G17" s="1343">
        <v>60</v>
      </c>
    </row>
    <row r="18" spans="1:7" ht="14.15" customHeight="1">
      <c r="A18" s="1346">
        <f>1+A17</f>
        <v>61</v>
      </c>
      <c r="B18" s="1344" t="s">
        <v>878</v>
      </c>
      <c r="C18" s="1209"/>
      <c r="D18" s="1347"/>
      <c r="E18" s="1159"/>
      <c r="F18" s="1211"/>
      <c r="G18" s="1346">
        <f>1+G17</f>
        <v>61</v>
      </c>
    </row>
    <row r="19" spans="1:7" ht="13">
      <c r="A19" s="1348"/>
      <c r="B19" s="1349"/>
      <c r="C19" s="1342"/>
      <c r="D19" s="1350"/>
      <c r="E19" s="1351"/>
      <c r="F19" s="1212"/>
      <c r="G19" s="1348"/>
    </row>
    <row r="20" spans="1:7" ht="14.15" customHeight="1">
      <c r="A20" s="1346">
        <v>62</v>
      </c>
      <c r="B20" s="1344" t="s">
        <v>877</v>
      </c>
      <c r="C20" s="1209"/>
      <c r="D20" s="1191"/>
      <c r="E20" s="1352"/>
      <c r="F20" s="1210" t="s">
        <v>41</v>
      </c>
      <c r="G20" s="1346">
        <v>62</v>
      </c>
    </row>
    <row r="21" spans="1:7" ht="14.15" customHeight="1">
      <c r="A21" s="1346">
        <f>1+A20</f>
        <v>63</v>
      </c>
      <c r="B21" s="1344" t="s">
        <v>878</v>
      </c>
      <c r="C21" s="1209"/>
      <c r="D21" s="1347"/>
      <c r="E21" s="1159"/>
      <c r="F21" s="1211"/>
      <c r="G21" s="1346">
        <f>1+G20</f>
        <v>63</v>
      </c>
    </row>
    <row r="22" spans="1:7" ht="13">
      <c r="A22" s="1348" t="s">
        <v>773</v>
      </c>
      <c r="B22" s="1349"/>
      <c r="C22" s="1342"/>
      <c r="D22" s="1350"/>
      <c r="E22" s="1351"/>
      <c r="F22" s="1212"/>
      <c r="G22" s="1348" t="s">
        <v>773</v>
      </c>
    </row>
    <row r="23" spans="1:7" ht="14.15" customHeight="1">
      <c r="A23" s="1346">
        <v>64</v>
      </c>
      <c r="B23" s="1344" t="s">
        <v>877</v>
      </c>
      <c r="C23" s="1209"/>
      <c r="D23" s="1191"/>
      <c r="E23" s="1352"/>
      <c r="F23" s="1210" t="s">
        <v>41</v>
      </c>
      <c r="G23" s="1346">
        <v>64</v>
      </c>
    </row>
    <row r="24" spans="1:7" ht="14.15" customHeight="1">
      <c r="A24" s="1346">
        <v>65</v>
      </c>
      <c r="B24" s="1344" t="s">
        <v>878</v>
      </c>
      <c r="C24" s="1209"/>
      <c r="D24" s="1347"/>
      <c r="E24" s="1159"/>
      <c r="F24" s="1211"/>
      <c r="G24" s="1346">
        <v>65</v>
      </c>
    </row>
    <row r="25" spans="1:7" ht="13">
      <c r="A25" s="1348" t="s">
        <v>773</v>
      </c>
      <c r="B25" s="1349"/>
      <c r="C25" s="1342"/>
      <c r="D25" s="1350"/>
      <c r="E25" s="1351"/>
      <c r="F25" s="1212"/>
      <c r="G25" s="1348" t="s">
        <v>773</v>
      </c>
    </row>
    <row r="26" spans="1:7" ht="14.15" customHeight="1">
      <c r="A26" s="1346">
        <v>66</v>
      </c>
      <c r="B26" s="1344" t="s">
        <v>877</v>
      </c>
      <c r="C26" s="1209"/>
      <c r="D26" s="1191"/>
      <c r="E26" s="1352"/>
      <c r="F26" s="1210" t="s">
        <v>41</v>
      </c>
      <c r="G26" s="1346">
        <v>66</v>
      </c>
    </row>
    <row r="27" spans="1:7" ht="14.15" customHeight="1">
      <c r="A27" s="1346">
        <v>67</v>
      </c>
      <c r="B27" s="1344" t="s">
        <v>878</v>
      </c>
      <c r="C27" s="1209"/>
      <c r="D27" s="1347"/>
      <c r="E27" s="1159"/>
      <c r="F27" s="1211"/>
      <c r="G27" s="1346">
        <v>67</v>
      </c>
    </row>
    <row r="28" spans="1:7" ht="13">
      <c r="A28" s="1348" t="s">
        <v>773</v>
      </c>
      <c r="B28" s="1349"/>
      <c r="C28" s="1342"/>
      <c r="D28" s="1350"/>
      <c r="E28" s="1351"/>
      <c r="F28" s="1212"/>
      <c r="G28" s="1348" t="s">
        <v>773</v>
      </c>
    </row>
    <row r="29" spans="1:7" ht="14.15" customHeight="1">
      <c r="A29" s="1346">
        <v>68</v>
      </c>
      <c r="B29" s="1344" t="s">
        <v>877</v>
      </c>
      <c r="C29" s="1209"/>
      <c r="D29" s="1191"/>
      <c r="E29" s="1352"/>
      <c r="F29" s="1210" t="s">
        <v>41</v>
      </c>
      <c r="G29" s="1346">
        <v>68</v>
      </c>
    </row>
    <row r="30" spans="1:7" ht="14.15" customHeight="1">
      <c r="A30" s="1346">
        <v>69</v>
      </c>
      <c r="B30" s="1344" t="s">
        <v>878</v>
      </c>
      <c r="C30" s="1209"/>
      <c r="D30" s="1347"/>
      <c r="E30" s="1159"/>
      <c r="F30" s="1211"/>
      <c r="G30" s="1346">
        <v>69</v>
      </c>
    </row>
    <row r="31" spans="1:7" ht="13">
      <c r="A31" s="1348" t="s">
        <v>773</v>
      </c>
      <c r="B31" s="1349"/>
      <c r="C31" s="1342"/>
      <c r="D31" s="1350"/>
      <c r="E31" s="1351"/>
      <c r="F31" s="1212"/>
      <c r="G31" s="1348" t="s">
        <v>773</v>
      </c>
    </row>
    <row r="32" spans="1:7" ht="14.15" customHeight="1">
      <c r="A32" s="1346">
        <v>70</v>
      </c>
      <c r="B32" s="1344" t="s">
        <v>877</v>
      </c>
      <c r="C32" s="1209"/>
      <c r="D32" s="1191"/>
      <c r="E32" s="1352"/>
      <c r="F32" s="1210" t="s">
        <v>41</v>
      </c>
      <c r="G32" s="1346">
        <v>70</v>
      </c>
    </row>
    <row r="33" spans="1:7" ht="14.15" customHeight="1">
      <c r="A33" s="1346">
        <v>71</v>
      </c>
      <c r="B33" s="1344" t="s">
        <v>878</v>
      </c>
      <c r="C33" s="1209"/>
      <c r="D33" s="1347"/>
      <c r="E33" s="1159"/>
      <c r="F33" s="1211"/>
      <c r="G33" s="1346">
        <v>71</v>
      </c>
    </row>
    <row r="34" spans="1:7" ht="13">
      <c r="A34" s="1348"/>
      <c r="B34" s="1349"/>
      <c r="C34" s="1342"/>
      <c r="D34" s="1350"/>
      <c r="E34" s="1351"/>
      <c r="F34" s="1353"/>
      <c r="G34" s="1348"/>
    </row>
    <row r="35" spans="1:7" ht="14.15" customHeight="1">
      <c r="A35" s="1346">
        <v>72</v>
      </c>
      <c r="B35" s="1344" t="s">
        <v>877</v>
      </c>
      <c r="C35" s="1209"/>
      <c r="D35" s="1191"/>
      <c r="E35" s="1352"/>
      <c r="F35" s="1210" t="s">
        <v>41</v>
      </c>
      <c r="G35" s="1346">
        <v>72</v>
      </c>
    </row>
    <row r="36" spans="1:7" ht="14.15" customHeight="1">
      <c r="A36" s="1346">
        <f>1+A35</f>
        <v>73</v>
      </c>
      <c r="B36" s="1344" t="s">
        <v>878</v>
      </c>
      <c r="C36" s="1209"/>
      <c r="D36" s="1347"/>
      <c r="E36" s="1159"/>
      <c r="F36" s="1211"/>
      <c r="G36" s="1346">
        <f>1+G35</f>
        <v>73</v>
      </c>
    </row>
    <row r="37" spans="1:7" ht="13">
      <c r="A37" s="1354"/>
      <c r="B37" s="1349"/>
      <c r="C37" s="1342"/>
      <c r="D37" s="1350"/>
      <c r="E37" s="1351"/>
      <c r="F37" s="1212"/>
      <c r="G37" s="1354"/>
    </row>
    <row r="38" spans="1:7" ht="14.15" customHeight="1">
      <c r="A38" s="1346">
        <v>74</v>
      </c>
      <c r="B38" s="1344" t="s">
        <v>877</v>
      </c>
      <c r="C38" s="1209"/>
      <c r="D38" s="1191"/>
      <c r="E38" s="1352"/>
      <c r="F38" s="1210" t="s">
        <v>41</v>
      </c>
      <c r="G38" s="1346">
        <v>74</v>
      </c>
    </row>
    <row r="39" spans="1:7" ht="14.15" customHeight="1">
      <c r="A39" s="1346">
        <v>75</v>
      </c>
      <c r="B39" s="1344" t="s">
        <v>878</v>
      </c>
      <c r="C39" s="1209"/>
      <c r="D39" s="1347"/>
      <c r="E39" s="1159"/>
      <c r="F39" s="1211"/>
      <c r="G39" s="1346">
        <v>75</v>
      </c>
    </row>
    <row r="40" spans="1:7" ht="13">
      <c r="A40" s="1348" t="s">
        <v>773</v>
      </c>
      <c r="B40" s="1349"/>
      <c r="C40" s="1342"/>
      <c r="D40" s="1350"/>
      <c r="E40" s="1351"/>
      <c r="F40" s="1212"/>
      <c r="G40" s="1348" t="s">
        <v>773</v>
      </c>
    </row>
    <row r="41" spans="1:7" ht="14.15" customHeight="1">
      <c r="A41" s="1346">
        <v>76</v>
      </c>
      <c r="B41" s="1344" t="s">
        <v>877</v>
      </c>
      <c r="C41" s="1209"/>
      <c r="D41" s="1191"/>
      <c r="E41" s="1352"/>
      <c r="F41" s="1210" t="s">
        <v>41</v>
      </c>
      <c r="G41" s="1346">
        <v>76</v>
      </c>
    </row>
    <row r="42" spans="1:7" ht="14.15" customHeight="1">
      <c r="A42" s="1346">
        <v>77</v>
      </c>
      <c r="B42" s="1344" t="s">
        <v>878</v>
      </c>
      <c r="C42" s="1209"/>
      <c r="D42" s="1347"/>
      <c r="E42" s="1159"/>
      <c r="F42" s="1211"/>
      <c r="G42" s="1346">
        <v>77</v>
      </c>
    </row>
    <row r="43" spans="1:7" ht="13">
      <c r="A43" s="1348" t="s">
        <v>773</v>
      </c>
      <c r="B43" s="1349"/>
      <c r="C43" s="1342"/>
      <c r="D43" s="1350"/>
      <c r="E43" s="1351"/>
      <c r="F43" s="1212"/>
      <c r="G43" s="1348" t="s">
        <v>773</v>
      </c>
    </row>
    <row r="44" spans="1:7" ht="14.15" customHeight="1">
      <c r="A44" s="1346">
        <v>78</v>
      </c>
      <c r="B44" s="1344" t="s">
        <v>877</v>
      </c>
      <c r="C44" s="1209"/>
      <c r="D44" s="1191"/>
      <c r="E44" s="1352"/>
      <c r="F44" s="1210" t="s">
        <v>41</v>
      </c>
      <c r="G44" s="1346">
        <v>78</v>
      </c>
    </row>
    <row r="45" spans="1:7" ht="14.15" customHeight="1">
      <c r="A45" s="1346">
        <v>79</v>
      </c>
      <c r="B45" s="1344" t="s">
        <v>878</v>
      </c>
      <c r="C45" s="1209"/>
      <c r="D45" s="1347"/>
      <c r="E45" s="1159"/>
      <c r="F45" s="1211"/>
      <c r="G45" s="1346">
        <v>79</v>
      </c>
    </row>
    <row r="46" spans="1:7" ht="13">
      <c r="A46" s="1348" t="s">
        <v>773</v>
      </c>
      <c r="B46" s="1349"/>
      <c r="C46" s="1342"/>
      <c r="D46" s="1350"/>
      <c r="E46" s="1351"/>
      <c r="F46" s="1212"/>
      <c r="G46" s="1348" t="s">
        <v>773</v>
      </c>
    </row>
    <row r="47" spans="1:7" ht="14.15" customHeight="1">
      <c r="A47" s="1346">
        <v>80</v>
      </c>
      <c r="B47" s="1344" t="s">
        <v>877</v>
      </c>
      <c r="C47" s="1209"/>
      <c r="D47" s="1191"/>
      <c r="E47" s="1352"/>
      <c r="F47" s="1210" t="s">
        <v>41</v>
      </c>
      <c r="G47" s="1346">
        <v>80</v>
      </c>
    </row>
    <row r="48" spans="1:7" ht="14.15" customHeight="1">
      <c r="A48" s="1346">
        <f>1+A47</f>
        <v>81</v>
      </c>
      <c r="B48" s="1344" t="s">
        <v>878</v>
      </c>
      <c r="C48" s="1209"/>
      <c r="D48" s="1347"/>
      <c r="E48" s="1159"/>
      <c r="F48" s="1211"/>
      <c r="G48" s="1346">
        <f>1+G47</f>
        <v>81</v>
      </c>
    </row>
    <row r="49" spans="1:7" ht="13.5" thickBot="1">
      <c r="A49" s="1348"/>
      <c r="B49" s="1349"/>
      <c r="C49" s="1342"/>
      <c r="D49" s="1350"/>
      <c r="E49" s="1351"/>
      <c r="F49" s="1212"/>
      <c r="G49" s="1348"/>
    </row>
    <row r="50" spans="1:7" ht="21" customHeight="1" thickBot="1">
      <c r="A50" s="1355">
        <v>82</v>
      </c>
      <c r="B50" s="1356" t="s">
        <v>879</v>
      </c>
      <c r="C50" s="1357"/>
      <c r="D50" s="1359">
        <f>SUM(D17:D49)</f>
        <v>0</v>
      </c>
      <c r="E50" s="1358"/>
      <c r="F50" s="1213">
        <f>SUM(F17:F49)</f>
        <v>0</v>
      </c>
      <c r="G50" s="1355">
        <v>82</v>
      </c>
    </row>
    <row r="51" spans="1:7" ht="13">
      <c r="A51" s="575" t="s">
        <v>773</v>
      </c>
      <c r="B51" s="165"/>
      <c r="C51" s="165"/>
      <c r="D51" s="165"/>
      <c r="E51" s="165"/>
      <c r="F51" s="165"/>
      <c r="G51" s="576"/>
    </row>
    <row r="52" spans="1:7" ht="13">
      <c r="A52" s="575"/>
      <c r="B52" s="165"/>
      <c r="C52" s="165"/>
      <c r="D52" s="165"/>
      <c r="E52" s="165"/>
      <c r="F52" s="165"/>
      <c r="G52" s="576"/>
    </row>
    <row r="53" spans="1:7" ht="13">
      <c r="A53" s="546"/>
      <c r="B53" s="546"/>
      <c r="C53" s="546"/>
      <c r="D53" s="165"/>
      <c r="E53" s="165"/>
      <c r="F53" s="165"/>
      <c r="G53" s="165"/>
    </row>
    <row r="54" spans="1:7" ht="17.5">
      <c r="A54" s="1507" t="s">
        <v>849</v>
      </c>
      <c r="B54" s="1507"/>
      <c r="C54" s="1507"/>
      <c r="D54" s="1507"/>
      <c r="E54" s="1507"/>
      <c r="F54" s="1507"/>
      <c r="G54" s="1507"/>
    </row>
    <row r="55" spans="1:7" ht="13">
      <c r="A55" s="73"/>
      <c r="B55" s="73"/>
      <c r="C55" s="73"/>
      <c r="D55" s="73"/>
      <c r="E55" s="73"/>
      <c r="F55" s="73"/>
      <c r="G55" s="73"/>
    </row>
    <row r="56" spans="1:7" ht="13">
      <c r="A56" s="73"/>
      <c r="B56" s="73"/>
      <c r="C56" s="73"/>
      <c r="D56" s="73"/>
      <c r="E56" s="73"/>
      <c r="F56" s="73"/>
      <c r="G56" s="73"/>
    </row>
    <row r="57" spans="1:7" ht="13">
      <c r="A57" s="73"/>
      <c r="B57" s="73"/>
      <c r="C57" s="73"/>
      <c r="D57" s="73"/>
      <c r="E57" s="73"/>
      <c r="F57" s="73"/>
      <c r="G57" s="73"/>
    </row>
    <row r="58" spans="1:7" ht="13">
      <c r="A58" s="73"/>
      <c r="B58" s="79"/>
      <c r="C58" s="73"/>
      <c r="D58" s="73"/>
      <c r="E58" s="73"/>
      <c r="F58" s="73"/>
      <c r="G58" s="73"/>
    </row>
    <row r="59" spans="1:7" ht="13">
      <c r="A59" s="73"/>
      <c r="B59" s="73"/>
      <c r="C59" s="73"/>
      <c r="D59" s="73"/>
      <c r="E59" s="73"/>
      <c r="F59" s="73"/>
      <c r="G59" s="73"/>
    </row>
  </sheetData>
  <sheetProtection insertRows="0"/>
  <mergeCells count="2">
    <mergeCell ref="C6:D6"/>
    <mergeCell ref="A54:G54"/>
  </mergeCells>
  <phoneticPr fontId="6" type="noConversion"/>
  <printOptions horizontalCentered="1"/>
  <pageMargins left="0.81" right="0.4" top="0.5" bottom="0" header="0.33" footer="0.12"/>
  <pageSetup scale="97"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1:C49"/>
  <sheetViews>
    <sheetView showGridLines="0" view="pageBreakPreview" zoomScale="60" zoomScaleNormal="100" workbookViewId="0">
      <selection activeCell="V25" sqref="V25"/>
    </sheetView>
  </sheetViews>
  <sheetFormatPr defaultColWidth="9.1796875" defaultRowHeight="13"/>
  <cols>
    <col min="1" max="1" width="13.1796875" style="5" customWidth="1"/>
    <col min="2" max="2" width="33.453125" style="5" customWidth="1"/>
    <col min="3" max="3" width="46.1796875" style="5" customWidth="1"/>
    <col min="4" max="16384" width="9.1796875" style="6"/>
  </cols>
  <sheetData>
    <row r="1" spans="1:3" ht="13.5">
      <c r="A1" s="1146" t="s">
        <v>1041</v>
      </c>
    </row>
    <row r="5" spans="1:3" ht="15.75" customHeight="1">
      <c r="A5" s="577" t="s">
        <v>894</v>
      </c>
      <c r="B5" s="578"/>
      <c r="C5" s="578"/>
    </row>
    <row r="6" spans="1:3" ht="15" customHeight="1">
      <c r="A6" s="579"/>
      <c r="B6" s="579"/>
      <c r="C6" s="579"/>
    </row>
    <row r="7" spans="1:3">
      <c r="A7" s="579" t="s">
        <v>739</v>
      </c>
      <c r="B7" s="579"/>
      <c r="C7" s="579"/>
    </row>
    <row r="8" spans="1:3">
      <c r="A8" s="579" t="s">
        <v>740</v>
      </c>
      <c r="B8" s="579"/>
      <c r="C8" s="579"/>
    </row>
    <row r="9" spans="1:3" ht="14">
      <c r="A9" s="579" t="s">
        <v>743</v>
      </c>
      <c r="B9" s="579"/>
      <c r="C9" s="579"/>
    </row>
    <row r="10" spans="1:3">
      <c r="A10" s="579"/>
      <c r="B10" s="579"/>
      <c r="C10" s="579"/>
    </row>
    <row r="11" spans="1:3">
      <c r="A11" s="579"/>
      <c r="B11" s="579"/>
      <c r="C11" s="579"/>
    </row>
    <row r="12" spans="1:3" ht="14">
      <c r="A12" s="1148"/>
      <c r="B12" s="580" t="s">
        <v>1079</v>
      </c>
      <c r="C12" s="579"/>
    </row>
    <row r="13" spans="1:3" ht="14">
      <c r="A13" s="579"/>
      <c r="B13" s="580"/>
      <c r="C13" s="790"/>
    </row>
    <row r="14" spans="1:3" ht="14">
      <c r="A14" s="581"/>
      <c r="B14" s="580"/>
      <c r="C14" s="579"/>
    </row>
    <row r="15" spans="1:3" ht="14">
      <c r="A15" s="1148"/>
      <c r="B15" s="580" t="s">
        <v>688</v>
      </c>
      <c r="C15" s="579"/>
    </row>
    <row r="16" spans="1:3" ht="14">
      <c r="A16" s="581"/>
      <c r="B16" s="580"/>
      <c r="C16" s="579"/>
    </row>
    <row r="17" spans="1:3" ht="14">
      <c r="A17" s="581"/>
      <c r="B17" s="580"/>
      <c r="C17" s="579"/>
    </row>
    <row r="18" spans="1:3" ht="14">
      <c r="A18" s="1360"/>
      <c r="B18" s="580" t="s">
        <v>689</v>
      </c>
      <c r="C18" s="579"/>
    </row>
    <row r="19" spans="1:3" ht="14">
      <c r="A19" s="613"/>
      <c r="B19" s="580"/>
      <c r="C19" s="579"/>
    </row>
    <row r="20" spans="1:3" ht="14">
      <c r="A20" s="581"/>
      <c r="B20" s="580"/>
      <c r="C20" s="579"/>
    </row>
    <row r="21" spans="1:3" ht="14.5" thickBot="1">
      <c r="A21" s="1147">
        <f>A12+A15-A18</f>
        <v>0</v>
      </c>
      <c r="B21" s="580" t="s">
        <v>690</v>
      </c>
      <c r="C21" s="579"/>
    </row>
    <row r="22" spans="1:3" ht="13.5" thickTop="1">
      <c r="A22" s="581"/>
      <c r="B22" s="579"/>
      <c r="C22" s="579"/>
    </row>
    <row r="23" spans="1:3">
      <c r="A23" s="579"/>
      <c r="B23" s="579"/>
      <c r="C23" s="579"/>
    </row>
    <row r="24" spans="1:3">
      <c r="A24" s="579"/>
      <c r="B24" s="579"/>
      <c r="C24" s="579"/>
    </row>
    <row r="25" spans="1:3">
      <c r="A25" s="579"/>
      <c r="B25" s="579"/>
      <c r="C25" s="579"/>
    </row>
    <row r="26" spans="1:3">
      <c r="A26" s="579"/>
      <c r="B26" s="579"/>
      <c r="C26" s="579"/>
    </row>
    <row r="27" spans="1:3">
      <c r="A27" s="579"/>
      <c r="B27" s="579"/>
      <c r="C27" s="579"/>
    </row>
    <row r="28" spans="1:3">
      <c r="A28" s="579"/>
      <c r="B28" s="579"/>
      <c r="C28" s="579"/>
    </row>
    <row r="29" spans="1:3" ht="16.5" customHeight="1">
      <c r="A29" s="577" t="s">
        <v>695</v>
      </c>
      <c r="B29" s="578"/>
      <c r="C29" s="578"/>
    </row>
    <row r="30" spans="1:3" ht="6.75" customHeight="1">
      <c r="A30" s="579"/>
      <c r="B30" s="579"/>
      <c r="C30" s="579"/>
    </row>
    <row r="31" spans="1:3">
      <c r="A31" s="582"/>
      <c r="B31" s="582"/>
      <c r="C31" s="582"/>
    </row>
    <row r="32" spans="1:3" ht="14">
      <c r="A32" s="583" t="s">
        <v>691</v>
      </c>
      <c r="B32" s="584" t="s">
        <v>741</v>
      </c>
      <c r="C32" s="582"/>
    </row>
    <row r="33" spans="1:3" ht="14">
      <c r="A33" s="581"/>
      <c r="B33" s="584" t="s">
        <v>742</v>
      </c>
      <c r="C33" s="582"/>
    </row>
    <row r="34" spans="1:3">
      <c r="A34" s="582"/>
      <c r="B34" s="582"/>
      <c r="C34" s="582"/>
    </row>
    <row r="35" spans="1:3">
      <c r="A35" s="582"/>
      <c r="B35" s="582"/>
      <c r="C35" s="582"/>
    </row>
    <row r="36" spans="1:3">
      <c r="A36" s="582"/>
      <c r="B36" s="582"/>
      <c r="C36" s="582"/>
    </row>
    <row r="37" spans="1:3">
      <c r="A37" s="582"/>
      <c r="B37" s="582"/>
      <c r="C37" s="582"/>
    </row>
    <row r="38" spans="1:3" ht="17.5">
      <c r="A38" s="585"/>
      <c r="B38" s="586"/>
      <c r="C38" s="587"/>
    </row>
    <row r="39" spans="1:3">
      <c r="A39" s="588"/>
      <c r="B39" s="588"/>
      <c r="C39" s="588"/>
    </row>
    <row r="40" spans="1:3" ht="17.5">
      <c r="A40" s="589"/>
      <c r="B40" s="586"/>
      <c r="C40" s="587"/>
    </row>
    <row r="41" spans="1:3">
      <c r="A41" s="588"/>
      <c r="B41" s="588"/>
      <c r="C41" s="588"/>
    </row>
    <row r="42" spans="1:3" ht="15.5">
      <c r="A42" s="588"/>
      <c r="B42" s="590"/>
      <c r="C42" s="588"/>
    </row>
    <row r="43" spans="1:3">
      <c r="A43" s="588"/>
      <c r="B43" s="588"/>
      <c r="C43" s="588"/>
    </row>
    <row r="44" spans="1:3" ht="15.75" customHeight="1">
      <c r="A44" s="588"/>
      <c r="B44" s="588"/>
      <c r="C44" s="587"/>
    </row>
    <row r="45" spans="1:3">
      <c r="A45" s="588"/>
      <c r="B45" s="588"/>
      <c r="C45" s="588"/>
    </row>
    <row r="46" spans="1:3">
      <c r="A46" s="591"/>
      <c r="B46" s="591"/>
      <c r="C46" s="591"/>
    </row>
    <row r="47" spans="1:3">
      <c r="A47" s="591"/>
      <c r="B47" s="591"/>
      <c r="C47" s="591"/>
    </row>
    <row r="48" spans="1:3" ht="17.5">
      <c r="A48" s="592" t="s">
        <v>851</v>
      </c>
      <c r="B48" s="578"/>
      <c r="C48" s="578"/>
    </row>
    <row r="49" spans="1:3">
      <c r="A49" s="9"/>
      <c r="B49" s="9"/>
      <c r="C49" s="9"/>
    </row>
  </sheetData>
  <sheetProtection algorithmName="SHA-512" hashValue="n9SZMBKM1yzdyYqyrpYHbXrjPtbh8+7jeA80OtnWCN9YKSAQwrebrQ4t9w+o4ZhLjIBcF91yxY6sYrsdrQQw5g==" saltValue="0SKID6Y5oqJ5uPdpwehRWA==" spinCount="100000" sheet="1" objects="1" scenarios="1"/>
  <phoneticPr fontId="6" type="noConversion"/>
  <printOptions horizontalCentered="1"/>
  <pageMargins left="0.81" right="0.4" top="0.5" bottom="0" header="0.33" footer="0.12"/>
  <pageSetup scale="97"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5">
    <outlinePr summaryBelow="0" summaryRight="0"/>
    <pageSetUpPr autoPageBreaks="0"/>
  </sheetPr>
  <dimension ref="A1:F41"/>
  <sheetViews>
    <sheetView showGridLines="0" showOutlineSymbols="0" view="pageBreakPreview" zoomScale="60" zoomScaleNormal="90" workbookViewId="0">
      <selection activeCell="V25" sqref="V25"/>
    </sheetView>
  </sheetViews>
  <sheetFormatPr defaultRowHeight="13"/>
  <cols>
    <col min="1" max="1" width="5" style="80" customWidth="1"/>
    <col min="2" max="2" width="6.453125" style="80" customWidth="1"/>
    <col min="3" max="3" width="7.1796875" style="80" customWidth="1"/>
    <col min="4" max="4" width="8" style="80" customWidth="1"/>
    <col min="5" max="5" width="63.1796875" style="80" customWidth="1"/>
    <col min="6" max="6" width="5" style="80" customWidth="1"/>
  </cols>
  <sheetData>
    <row r="1" spans="1:6" ht="13.5">
      <c r="A1" s="1149" t="s">
        <v>1039</v>
      </c>
    </row>
    <row r="3" spans="1:6" ht="7.5" customHeight="1"/>
    <row r="4" spans="1:6" ht="17.5">
      <c r="A4" s="156" t="s">
        <v>696</v>
      </c>
      <c r="B4" s="593"/>
      <c r="C4" s="594"/>
      <c r="D4" s="594"/>
      <c r="E4" s="594"/>
      <c r="F4" s="594"/>
    </row>
    <row r="5" spans="1:6" ht="14.25" customHeight="1">
      <c r="A5" s="595"/>
      <c r="B5" s="595"/>
      <c r="C5" s="595"/>
      <c r="D5" s="595"/>
      <c r="E5" s="595"/>
      <c r="F5" s="595"/>
    </row>
    <row r="6" spans="1:6" ht="16.5" customHeight="1">
      <c r="A6" s="933" t="s">
        <v>351</v>
      </c>
      <c r="B6" s="933"/>
      <c r="C6" s="933"/>
      <c r="D6" s="933"/>
      <c r="E6" s="933"/>
      <c r="F6" s="933"/>
    </row>
    <row r="7" spans="1:6" ht="13.5" thickBot="1">
      <c r="A7" s="595"/>
      <c r="B7" s="595"/>
      <c r="C7" s="595"/>
      <c r="D7" s="595"/>
      <c r="E7" s="595"/>
      <c r="F7" s="595"/>
    </row>
    <row r="8" spans="1:6" ht="15.75" customHeight="1">
      <c r="A8" s="81" t="s">
        <v>774</v>
      </c>
      <c r="B8" s="157" t="s">
        <v>697</v>
      </c>
      <c r="C8" s="157" t="s">
        <v>744</v>
      </c>
      <c r="D8" s="791" t="s">
        <v>698</v>
      </c>
      <c r="E8" s="793" t="s">
        <v>699</v>
      </c>
      <c r="F8" s="81" t="s">
        <v>774</v>
      </c>
    </row>
    <row r="9" spans="1:6" ht="15.75" customHeight="1">
      <c r="A9" s="82" t="s">
        <v>775</v>
      </c>
      <c r="B9" s="158" t="s">
        <v>775</v>
      </c>
      <c r="C9" s="158" t="s">
        <v>775</v>
      </c>
      <c r="D9" s="792"/>
      <c r="E9" s="794"/>
      <c r="F9" s="82" t="s">
        <v>775</v>
      </c>
    </row>
    <row r="10" spans="1:6" ht="18" customHeight="1" thickBot="1">
      <c r="A10" s="83"/>
      <c r="B10" s="159" t="s">
        <v>776</v>
      </c>
      <c r="C10" s="159" t="s">
        <v>777</v>
      </c>
      <c r="D10" s="159" t="s">
        <v>778</v>
      </c>
      <c r="E10" s="159" t="s">
        <v>779</v>
      </c>
      <c r="F10" s="83"/>
    </row>
    <row r="11" spans="1:6" ht="25" customHeight="1">
      <c r="A11" s="84">
        <v>1</v>
      </c>
      <c r="B11" s="85"/>
      <c r="C11" s="85"/>
      <c r="D11" s="85"/>
      <c r="E11" s="85"/>
      <c r="F11" s="84">
        <v>1</v>
      </c>
    </row>
    <row r="12" spans="1:6" ht="25" customHeight="1">
      <c r="A12" s="84">
        <v>2</v>
      </c>
      <c r="B12" s="85"/>
      <c r="C12" s="85"/>
      <c r="D12" s="85"/>
      <c r="E12" s="85"/>
      <c r="F12" s="84">
        <v>2</v>
      </c>
    </row>
    <row r="13" spans="1:6" ht="25" customHeight="1">
      <c r="A13" s="84">
        <v>3</v>
      </c>
      <c r="B13" s="85"/>
      <c r="C13" s="85"/>
      <c r="D13" s="85"/>
      <c r="E13" s="85"/>
      <c r="F13" s="84">
        <v>3</v>
      </c>
    </row>
    <row r="14" spans="1:6" ht="25" customHeight="1">
      <c r="A14" s="84">
        <v>4</v>
      </c>
      <c r="B14" s="85"/>
      <c r="C14" s="85"/>
      <c r="D14" s="85"/>
      <c r="E14" s="85"/>
      <c r="F14" s="84">
        <v>4</v>
      </c>
    </row>
    <row r="15" spans="1:6" ht="25" customHeight="1">
      <c r="A15" s="84">
        <v>5</v>
      </c>
      <c r="B15" s="85"/>
      <c r="C15" s="85"/>
      <c r="D15" s="85"/>
      <c r="E15" s="85"/>
      <c r="F15" s="84">
        <v>5</v>
      </c>
    </row>
    <row r="16" spans="1:6" ht="25" customHeight="1">
      <c r="A16" s="84">
        <v>6</v>
      </c>
      <c r="B16" s="85"/>
      <c r="C16" s="85"/>
      <c r="D16" s="85"/>
      <c r="E16" s="85"/>
      <c r="F16" s="84">
        <v>6</v>
      </c>
    </row>
    <row r="17" spans="1:6" ht="25" customHeight="1">
      <c r="A17" s="84">
        <v>7</v>
      </c>
      <c r="B17" s="85"/>
      <c r="C17" s="85"/>
      <c r="D17" s="85"/>
      <c r="E17" s="85"/>
      <c r="F17" s="84">
        <v>7</v>
      </c>
    </row>
    <row r="18" spans="1:6" ht="25" customHeight="1">
      <c r="A18" s="84">
        <v>8</v>
      </c>
      <c r="B18" s="85"/>
      <c r="C18" s="85"/>
      <c r="D18" s="85"/>
      <c r="E18" s="85"/>
      <c r="F18" s="84">
        <v>8</v>
      </c>
    </row>
    <row r="19" spans="1:6" ht="25" customHeight="1">
      <c r="A19" s="84">
        <v>9</v>
      </c>
      <c r="B19" s="85"/>
      <c r="C19" s="85"/>
      <c r="D19" s="85"/>
      <c r="E19" s="85"/>
      <c r="F19" s="84">
        <v>9</v>
      </c>
    </row>
    <row r="20" spans="1:6" ht="25" customHeight="1">
      <c r="A20" s="84">
        <v>10</v>
      </c>
      <c r="B20" s="85"/>
      <c r="C20" s="85"/>
      <c r="D20" s="85"/>
      <c r="E20" s="85"/>
      <c r="F20" s="84">
        <v>10</v>
      </c>
    </row>
    <row r="21" spans="1:6" ht="25" customHeight="1">
      <c r="A21" s="84">
        <v>11</v>
      </c>
      <c r="B21" s="85"/>
      <c r="C21" s="85"/>
      <c r="D21" s="85"/>
      <c r="E21" s="85"/>
      <c r="F21" s="84">
        <v>11</v>
      </c>
    </row>
    <row r="22" spans="1:6" ht="25" customHeight="1">
      <c r="A22" s="84">
        <v>12</v>
      </c>
      <c r="B22" s="85"/>
      <c r="C22" s="85"/>
      <c r="D22" s="85"/>
      <c r="E22" s="85"/>
      <c r="F22" s="84">
        <v>12</v>
      </c>
    </row>
    <row r="23" spans="1:6" ht="25" customHeight="1">
      <c r="A23" s="84">
        <v>13</v>
      </c>
      <c r="B23" s="85"/>
      <c r="C23" s="85"/>
      <c r="D23" s="85"/>
      <c r="E23" s="85"/>
      <c r="F23" s="84">
        <v>13</v>
      </c>
    </row>
    <row r="24" spans="1:6" ht="25" customHeight="1">
      <c r="A24" s="84">
        <v>14</v>
      </c>
      <c r="B24" s="85"/>
      <c r="C24" s="85"/>
      <c r="D24" s="85"/>
      <c r="E24" s="85"/>
      <c r="F24" s="84">
        <v>14</v>
      </c>
    </row>
    <row r="25" spans="1:6" ht="25" customHeight="1">
      <c r="A25" s="84">
        <v>15</v>
      </c>
      <c r="B25" s="85"/>
      <c r="C25" s="85"/>
      <c r="D25" s="85"/>
      <c r="E25" s="85"/>
      <c r="F25" s="84">
        <v>15</v>
      </c>
    </row>
    <row r="26" spans="1:6" ht="25" customHeight="1">
      <c r="A26" s="84">
        <v>16</v>
      </c>
      <c r="B26" s="85"/>
      <c r="C26" s="85"/>
      <c r="D26" s="85"/>
      <c r="E26" s="85"/>
      <c r="F26" s="84">
        <v>16</v>
      </c>
    </row>
    <row r="27" spans="1:6" ht="25" customHeight="1">
      <c r="A27" s="84">
        <v>17</v>
      </c>
      <c r="B27" s="85"/>
      <c r="C27" s="85"/>
      <c r="D27" s="85"/>
      <c r="E27" s="85"/>
      <c r="F27" s="84">
        <v>17</v>
      </c>
    </row>
    <row r="28" spans="1:6" ht="25" customHeight="1">
      <c r="A28" s="84">
        <v>18</v>
      </c>
      <c r="B28" s="85"/>
      <c r="C28" s="85"/>
      <c r="D28" s="85"/>
      <c r="E28" s="85"/>
      <c r="F28" s="84">
        <v>18</v>
      </c>
    </row>
    <row r="29" spans="1:6" ht="25" customHeight="1">
      <c r="A29" s="84">
        <v>19</v>
      </c>
      <c r="B29" s="85"/>
      <c r="C29" s="85"/>
      <c r="D29" s="85"/>
      <c r="E29" s="85"/>
      <c r="F29" s="84">
        <v>19</v>
      </c>
    </row>
    <row r="30" spans="1:6" ht="25" customHeight="1">
      <c r="A30" s="84">
        <v>20</v>
      </c>
      <c r="B30" s="85"/>
      <c r="C30" s="85"/>
      <c r="D30" s="85"/>
      <c r="E30" s="85"/>
      <c r="F30" s="84">
        <v>20</v>
      </c>
    </row>
    <row r="31" spans="1:6" ht="25" customHeight="1">
      <c r="A31" s="84">
        <v>21</v>
      </c>
      <c r="B31" s="85"/>
      <c r="C31" s="85"/>
      <c r="D31" s="85"/>
      <c r="E31" s="85"/>
      <c r="F31" s="84">
        <v>21</v>
      </c>
    </row>
    <row r="32" spans="1:6" ht="25" customHeight="1" thickBot="1">
      <c r="A32" s="83">
        <v>22</v>
      </c>
      <c r="B32" s="160"/>
      <c r="C32" s="160"/>
      <c r="D32" s="160"/>
      <c r="E32" s="160"/>
      <c r="F32" s="83">
        <v>22</v>
      </c>
    </row>
    <row r="33" spans="1:6">
      <c r="A33" s="595"/>
      <c r="B33" s="595"/>
      <c r="C33" s="595"/>
      <c r="D33" s="595"/>
      <c r="E33" s="595"/>
      <c r="F33" s="595"/>
    </row>
    <row r="34" spans="1:6">
      <c r="A34" s="595"/>
      <c r="B34" s="595"/>
      <c r="C34" s="595"/>
      <c r="D34" s="595"/>
      <c r="E34" s="595"/>
      <c r="F34" s="595"/>
    </row>
    <row r="35" spans="1:6">
      <c r="A35" s="595"/>
      <c r="B35" s="595"/>
      <c r="C35" s="595"/>
      <c r="D35" s="595"/>
      <c r="E35" s="595"/>
      <c r="F35" s="595"/>
    </row>
    <row r="36" spans="1:6" ht="17.5">
      <c r="A36" s="566" t="s">
        <v>863</v>
      </c>
      <c r="B36" s="594"/>
      <c r="C36" s="594"/>
      <c r="D36" s="594"/>
      <c r="E36" s="594"/>
      <c r="F36" s="594"/>
    </row>
    <row r="41" spans="1:6">
      <c r="B41" s="86"/>
    </row>
  </sheetData>
  <phoneticPr fontId="6" type="noConversion"/>
  <printOptions horizontalCentered="1"/>
  <pageMargins left="0.81" right="0.4" top="0.5" bottom="0" header="0.33" footer="0.12"/>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pageSetUpPr autoPageBreaks="0"/>
  </sheetPr>
  <dimension ref="A1:D38"/>
  <sheetViews>
    <sheetView showGridLines="0" showOutlineSymbols="0" view="pageBreakPreview" zoomScale="60" zoomScaleNormal="90" workbookViewId="0">
      <selection activeCell="V25" sqref="V25"/>
    </sheetView>
  </sheetViews>
  <sheetFormatPr defaultColWidth="9.1796875" defaultRowHeight="12.5"/>
  <cols>
    <col min="1" max="1" width="54.81640625" style="98" customWidth="1"/>
    <col min="2" max="2" width="9.81640625" style="98" customWidth="1"/>
    <col min="3" max="3" width="12.1796875" style="98" customWidth="1"/>
    <col min="4" max="4" width="16.453125" style="98" customWidth="1"/>
    <col min="5" max="16384" width="9.1796875" style="98"/>
  </cols>
  <sheetData>
    <row r="1" spans="1:4" s="998" customFormat="1" ht="11.5">
      <c r="A1" s="1215" t="s">
        <v>1039</v>
      </c>
      <c r="B1" s="997"/>
      <c r="C1" s="1008"/>
      <c r="D1" s="1008"/>
    </row>
    <row r="2" spans="1:4" ht="13.5">
      <c r="A2" s="10"/>
      <c r="B2" s="975"/>
      <c r="C2" s="976"/>
      <c r="D2" s="976"/>
    </row>
    <row r="3" spans="1:4" s="113" customFormat="1" ht="15">
      <c r="A3" s="752" t="s">
        <v>336</v>
      </c>
      <c r="B3" s="752"/>
      <c r="C3" s="752"/>
      <c r="D3" s="752"/>
    </row>
    <row r="4" spans="1:4" ht="15.5" thickBot="1">
      <c r="A4" s="751"/>
      <c r="B4" s="751"/>
      <c r="C4" s="751"/>
      <c r="D4" s="751"/>
    </row>
    <row r="5" spans="1:4" ht="13">
      <c r="A5" s="914" t="s">
        <v>330</v>
      </c>
      <c r="B5" s="915" t="s">
        <v>102</v>
      </c>
      <c r="C5" s="916" t="s">
        <v>331</v>
      </c>
      <c r="D5" s="916" t="s">
        <v>332</v>
      </c>
    </row>
    <row r="6" spans="1:4" ht="13">
      <c r="A6" s="917"/>
      <c r="B6" s="918" t="s">
        <v>333</v>
      </c>
      <c r="C6" s="919"/>
      <c r="D6" s="919"/>
    </row>
    <row r="7" spans="1:4" ht="13.5" thickBot="1">
      <c r="A7" s="920" t="s">
        <v>776</v>
      </c>
      <c r="B7" s="921" t="s">
        <v>777</v>
      </c>
      <c r="C7" s="922" t="s">
        <v>778</v>
      </c>
      <c r="D7" s="923" t="s">
        <v>779</v>
      </c>
    </row>
    <row r="8" spans="1:4" s="101" customFormat="1" ht="22" customHeight="1">
      <c r="A8" s="99" t="s">
        <v>723</v>
      </c>
      <c r="B8" s="100">
        <v>15</v>
      </c>
      <c r="C8" s="1226"/>
      <c r="D8" s="1227"/>
    </row>
    <row r="9" spans="1:4" s="101" customFormat="1" ht="22" customHeight="1">
      <c r="A9" s="102" t="s">
        <v>725</v>
      </c>
      <c r="B9" s="103">
        <v>15</v>
      </c>
      <c r="C9" s="1228"/>
      <c r="D9" s="1229"/>
    </row>
    <row r="10" spans="1:4" s="101" customFormat="1" ht="22" customHeight="1">
      <c r="A10" s="102" t="s">
        <v>651</v>
      </c>
      <c r="B10" s="103">
        <v>16</v>
      </c>
      <c r="C10" s="1228"/>
      <c r="D10" s="1229"/>
    </row>
    <row r="11" spans="1:4" s="101" customFormat="1" ht="22" customHeight="1">
      <c r="A11" s="102" t="s">
        <v>393</v>
      </c>
      <c r="B11" s="103">
        <v>17</v>
      </c>
      <c r="C11" s="1228"/>
      <c r="D11" s="1229"/>
    </row>
    <row r="12" spans="1:4" s="101" customFormat="1" ht="22" customHeight="1">
      <c r="A12" s="102" t="s">
        <v>1128</v>
      </c>
      <c r="B12" s="103" t="s">
        <v>350</v>
      </c>
      <c r="C12" s="1228"/>
      <c r="D12" s="1229"/>
    </row>
    <row r="13" spans="1:4" s="101" customFormat="1" ht="22" customHeight="1">
      <c r="A13" s="102" t="s">
        <v>687</v>
      </c>
      <c r="B13" s="103">
        <v>18</v>
      </c>
      <c r="C13" s="1228"/>
      <c r="D13" s="1229"/>
    </row>
    <row r="14" spans="1:4" s="101" customFormat="1" ht="22" customHeight="1">
      <c r="A14" s="102" t="s">
        <v>726</v>
      </c>
      <c r="B14" s="103">
        <v>18</v>
      </c>
      <c r="C14" s="1228"/>
      <c r="D14" s="1229"/>
    </row>
    <row r="15" spans="1:4" s="101" customFormat="1" ht="22" customHeight="1">
      <c r="A15" s="102" t="s">
        <v>727</v>
      </c>
      <c r="B15" s="103">
        <v>19</v>
      </c>
      <c r="C15" s="1228"/>
      <c r="D15" s="1229"/>
    </row>
    <row r="16" spans="1:4" s="101" customFormat="1" ht="22" customHeight="1">
      <c r="A16" s="102" t="s">
        <v>798</v>
      </c>
      <c r="B16" s="103">
        <v>19</v>
      </c>
      <c r="C16" s="1228"/>
      <c r="D16" s="1229"/>
    </row>
    <row r="17" spans="1:4" s="101" customFormat="1" ht="22" customHeight="1">
      <c r="A17" s="605" t="s">
        <v>1129</v>
      </c>
      <c r="B17" s="606">
        <v>20</v>
      </c>
      <c r="C17" s="1228"/>
      <c r="D17" s="1229"/>
    </row>
    <row r="18" spans="1:4" s="101" customFormat="1" ht="22" customHeight="1">
      <c r="A18" s="102" t="s">
        <v>728</v>
      </c>
      <c r="B18" s="103">
        <v>21</v>
      </c>
      <c r="C18" s="1228"/>
      <c r="D18" s="1229"/>
    </row>
    <row r="19" spans="1:4" s="101" customFormat="1" ht="22" customHeight="1">
      <c r="A19" s="102" t="s">
        <v>729</v>
      </c>
      <c r="B19" s="103">
        <v>26</v>
      </c>
      <c r="C19" s="1228"/>
      <c r="D19" s="1229"/>
    </row>
    <row r="20" spans="1:4" s="101" customFormat="1" ht="22" customHeight="1">
      <c r="A20" s="102" t="s">
        <v>394</v>
      </c>
      <c r="B20" s="103">
        <v>26</v>
      </c>
      <c r="C20" s="1228"/>
      <c r="D20" s="1229"/>
    </row>
    <row r="21" spans="1:4" s="101" customFormat="1" ht="22" customHeight="1">
      <c r="A21" s="102" t="s">
        <v>730</v>
      </c>
      <c r="B21" s="103">
        <v>27</v>
      </c>
      <c r="C21" s="1228"/>
      <c r="D21" s="1229"/>
    </row>
    <row r="22" spans="1:4" s="101" customFormat="1" ht="22" customHeight="1">
      <c r="A22" s="102" t="s">
        <v>731</v>
      </c>
      <c r="B22" s="103">
        <v>27</v>
      </c>
      <c r="C22" s="1228"/>
      <c r="D22" s="1229"/>
    </row>
    <row r="23" spans="1:4" s="101" customFormat="1" ht="22" customHeight="1">
      <c r="A23" s="102" t="s">
        <v>337</v>
      </c>
      <c r="B23" s="103" t="s">
        <v>754</v>
      </c>
      <c r="C23" s="1228"/>
      <c r="D23" s="1229"/>
    </row>
    <row r="24" spans="1:4" s="101" customFormat="1" ht="22" customHeight="1">
      <c r="A24" s="102" t="s">
        <v>338</v>
      </c>
      <c r="B24" s="103">
        <v>28</v>
      </c>
      <c r="C24" s="1228"/>
      <c r="D24" s="1229"/>
    </row>
    <row r="25" spans="1:4" s="101" customFormat="1" ht="22" customHeight="1">
      <c r="A25" s="102" t="s">
        <v>339</v>
      </c>
      <c r="B25" s="103">
        <v>29</v>
      </c>
      <c r="C25" s="1228"/>
      <c r="D25" s="1229"/>
    </row>
    <row r="26" spans="1:4" s="101" customFormat="1" ht="22" customHeight="1">
      <c r="A26" s="102" t="s">
        <v>732</v>
      </c>
      <c r="B26" s="103">
        <v>29</v>
      </c>
      <c r="C26" s="1228"/>
      <c r="D26" s="1229"/>
    </row>
    <row r="27" spans="1:4" s="101" customFormat="1" ht="22" customHeight="1">
      <c r="A27" s="102" t="s">
        <v>888</v>
      </c>
      <c r="B27" s="978">
        <v>30</v>
      </c>
      <c r="C27" s="1228"/>
      <c r="D27" s="1229"/>
    </row>
    <row r="28" spans="1:4" s="101" customFormat="1" ht="22" customHeight="1">
      <c r="A28" s="102" t="s">
        <v>889</v>
      </c>
      <c r="B28" s="979">
        <v>32</v>
      </c>
      <c r="C28" s="1230"/>
      <c r="D28" s="1229"/>
    </row>
    <row r="29" spans="1:4" ht="22" customHeight="1">
      <c r="A29" s="102" t="s">
        <v>890</v>
      </c>
      <c r="B29" s="977">
        <v>34</v>
      </c>
      <c r="C29" s="1230"/>
      <c r="D29" s="1230"/>
    </row>
    <row r="30" spans="1:4" ht="22" customHeight="1">
      <c r="A30" s="102" t="s">
        <v>898</v>
      </c>
      <c r="B30" s="977">
        <v>37</v>
      </c>
      <c r="C30" s="1230"/>
      <c r="D30" s="1230"/>
    </row>
    <row r="31" spans="1:4" ht="22" customHeight="1" thickBot="1">
      <c r="A31" s="183" t="s">
        <v>733</v>
      </c>
      <c r="B31" s="980">
        <v>38</v>
      </c>
      <c r="C31" s="1231"/>
      <c r="D31" s="1231"/>
    </row>
    <row r="32" spans="1:4" ht="13">
      <c r="A32" s="251"/>
      <c r="B32" s="252"/>
      <c r="C32" s="101"/>
      <c r="D32" s="101"/>
    </row>
    <row r="33" spans="1:4" ht="13">
      <c r="A33" s="251"/>
      <c r="B33" s="252"/>
      <c r="C33" s="101"/>
      <c r="D33" s="101"/>
    </row>
    <row r="34" spans="1:4" ht="17.5">
      <c r="A34" s="750" t="s">
        <v>340</v>
      </c>
      <c r="B34" s="750"/>
      <c r="C34" s="750"/>
      <c r="D34" s="750"/>
    </row>
    <row r="38" spans="1:4" ht="13">
      <c r="A38" s="7"/>
    </row>
  </sheetData>
  <sheetProtection algorithmName="SHA-512" hashValue="ddUKTofPZwKW0+HRa9p0q/nYUx5tD5Mp7zG0gQmFCgHhRwGw4ZIN94PuV7CIRKRDe4W0ZbynYJea6qM1no6rMA==" saltValue="jiYJ6mbIZc+6HJyG2PHJWg==" spinCount="100000" sheet="1" objects="1" scenarios="1"/>
  <printOptions horizontalCentered="1"/>
  <pageMargins left="0.81" right="0.4" top="0.5" bottom="0" header="0.33" footer="0.12"/>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J47"/>
  <sheetViews>
    <sheetView showGridLines="0" view="pageBreakPreview" topLeftCell="A9" zoomScale="60" zoomScaleNormal="90" workbookViewId="0">
      <selection activeCell="V25" sqref="V25"/>
    </sheetView>
  </sheetViews>
  <sheetFormatPr defaultColWidth="9.1796875" defaultRowHeight="13"/>
  <cols>
    <col min="1" max="1" width="11.54296875" style="184" customWidth="1"/>
    <col min="2" max="9" width="9.1796875" style="184"/>
    <col min="10" max="10" width="10" style="184" customWidth="1"/>
    <col min="11" max="16384" width="9.1796875" style="184"/>
  </cols>
  <sheetData>
    <row r="3" spans="1:10" ht="17.5">
      <c r="A3" s="253" t="s">
        <v>887</v>
      </c>
      <c r="B3" s="253"/>
      <c r="C3" s="253"/>
      <c r="D3" s="253"/>
      <c r="E3" s="253"/>
      <c r="F3" s="253"/>
      <c r="G3" s="253"/>
      <c r="H3" s="253"/>
      <c r="I3" s="253"/>
      <c r="J3" s="253"/>
    </row>
    <row r="4" spans="1:10">
      <c r="A4" s="255"/>
      <c r="B4" s="255"/>
      <c r="C4" s="255"/>
      <c r="D4" s="255"/>
      <c r="E4" s="255"/>
      <c r="F4" s="255"/>
      <c r="G4" s="255"/>
      <c r="H4" s="255"/>
      <c r="I4" s="255"/>
      <c r="J4" s="255"/>
    </row>
    <row r="5" spans="1:10">
      <c r="A5" s="254" t="s">
        <v>734</v>
      </c>
      <c r="B5" s="254"/>
      <c r="C5" s="254"/>
      <c r="D5" s="254"/>
      <c r="E5" s="254"/>
      <c r="F5" s="254"/>
      <c r="G5" s="254"/>
      <c r="H5" s="254"/>
      <c r="I5" s="254"/>
      <c r="J5" s="254"/>
    </row>
    <row r="6" spans="1:10">
      <c r="A6" s="255"/>
      <c r="B6" s="255"/>
      <c r="C6" s="255"/>
      <c r="D6" s="255"/>
      <c r="E6" s="255"/>
      <c r="F6" s="255"/>
      <c r="G6" s="255"/>
      <c r="H6" s="255"/>
      <c r="I6" s="255"/>
      <c r="J6" s="255"/>
    </row>
    <row r="7" spans="1:10" ht="15.5">
      <c r="A7" s="1397"/>
      <c r="B7" s="1397"/>
      <c r="C7" s="1397"/>
      <c r="D7" s="1397"/>
      <c r="E7" s="1397"/>
      <c r="F7" s="1397"/>
      <c r="G7" s="1397"/>
      <c r="H7" s="1397"/>
      <c r="I7" s="1397"/>
      <c r="J7" s="1397"/>
    </row>
    <row r="8" spans="1:10" ht="15.5">
      <c r="A8" s="754" t="s">
        <v>927</v>
      </c>
      <c r="B8" s="754"/>
      <c r="C8" s="754"/>
      <c r="D8" s="754"/>
      <c r="E8" s="754"/>
      <c r="F8" s="754"/>
      <c r="G8" s="754"/>
      <c r="H8" s="754"/>
      <c r="I8" s="754"/>
      <c r="J8" s="754"/>
    </row>
    <row r="9" spans="1:10" ht="19.5" customHeight="1">
      <c r="A9" s="1398"/>
      <c r="B9" s="1398"/>
      <c r="C9" s="1398"/>
      <c r="D9" s="1398"/>
      <c r="E9" s="1398"/>
      <c r="F9" s="1398"/>
      <c r="G9" s="1398"/>
      <c r="H9" s="1398"/>
      <c r="I9" s="1398"/>
      <c r="J9" s="1398"/>
    </row>
    <row r="10" spans="1:10" ht="18.75" customHeight="1">
      <c r="A10" s="753" t="s">
        <v>694</v>
      </c>
      <c r="B10" s="754"/>
      <c r="C10" s="754"/>
      <c r="D10" s="754"/>
      <c r="E10" s="754"/>
      <c r="F10" s="754"/>
      <c r="G10" s="754"/>
      <c r="H10" s="754"/>
      <c r="I10" s="754"/>
      <c r="J10" s="754"/>
    </row>
    <row r="11" spans="1:10" ht="18.75" customHeight="1">
      <c r="A11" s="258"/>
      <c r="B11" s="255" t="s">
        <v>780</v>
      </c>
      <c r="C11" s="255"/>
      <c r="D11" s="255"/>
      <c r="E11" s="255"/>
      <c r="F11" s="255"/>
      <c r="G11" s="255"/>
      <c r="H11" s="255"/>
      <c r="I11" s="255"/>
      <c r="J11" s="255"/>
    </row>
    <row r="12" spans="1:10" ht="15.5">
      <c r="A12" s="256" t="s">
        <v>755</v>
      </c>
      <c r="B12" s="256"/>
      <c r="C12" s="256"/>
      <c r="D12" s="256"/>
      <c r="E12" s="256"/>
      <c r="F12" s="256"/>
      <c r="G12" s="256"/>
      <c r="H12" s="256"/>
      <c r="I12" s="256"/>
      <c r="J12" s="256"/>
    </row>
    <row r="13" spans="1:10">
      <c r="A13" s="254"/>
      <c r="B13" s="254"/>
      <c r="C13" s="254"/>
      <c r="D13" s="254"/>
      <c r="E13" s="254"/>
      <c r="F13" s="254"/>
      <c r="G13" s="254"/>
      <c r="H13" s="254"/>
      <c r="I13" s="254"/>
      <c r="J13" s="254"/>
    </row>
    <row r="14" spans="1:10" ht="15.5">
      <c r="A14" s="256" t="s">
        <v>756</v>
      </c>
      <c r="B14" s="256"/>
      <c r="C14" s="256"/>
      <c r="D14" s="256"/>
      <c r="E14" s="256"/>
      <c r="F14" s="256"/>
      <c r="G14" s="256"/>
      <c r="H14" s="256"/>
      <c r="I14" s="256"/>
      <c r="J14" s="256"/>
    </row>
    <row r="15" spans="1:10">
      <c r="A15" s="254"/>
      <c r="B15" s="254"/>
      <c r="C15" s="254"/>
      <c r="D15" s="254"/>
      <c r="E15" s="254"/>
      <c r="F15" s="254"/>
      <c r="G15" s="254"/>
      <c r="H15" s="254"/>
      <c r="I15" s="254"/>
      <c r="J15" s="254"/>
    </row>
    <row r="16" spans="1:10" ht="15.5">
      <c r="A16" s="256" t="s">
        <v>757</v>
      </c>
      <c r="B16" s="256"/>
      <c r="C16" s="256"/>
      <c r="D16" s="256"/>
      <c r="E16" s="256"/>
      <c r="F16" s="256"/>
      <c r="G16" s="256"/>
      <c r="H16" s="256"/>
      <c r="I16" s="256"/>
      <c r="J16" s="256"/>
    </row>
    <row r="17" spans="1:10">
      <c r="A17" s="255"/>
      <c r="B17" s="255"/>
      <c r="C17" s="255"/>
      <c r="D17" s="255"/>
      <c r="E17" s="255"/>
      <c r="F17" s="255"/>
      <c r="G17" s="255"/>
      <c r="H17" s="255"/>
      <c r="I17" s="255"/>
      <c r="J17" s="255"/>
    </row>
    <row r="18" spans="1:10">
      <c r="A18" s="255"/>
      <c r="B18" s="255"/>
      <c r="C18" s="255"/>
      <c r="D18" s="255"/>
      <c r="E18" s="255"/>
      <c r="F18" s="255"/>
      <c r="G18" s="255"/>
      <c r="H18" s="255"/>
      <c r="I18" s="255"/>
      <c r="J18" s="255"/>
    </row>
    <row r="19" spans="1:10" ht="16.5">
      <c r="A19" s="257" t="s">
        <v>1040</v>
      </c>
      <c r="B19" s="257"/>
      <c r="C19" s="257"/>
      <c r="D19" s="257"/>
      <c r="E19" s="257"/>
      <c r="F19" s="257"/>
      <c r="G19" s="257"/>
      <c r="H19" s="257"/>
      <c r="I19" s="257"/>
      <c r="J19" s="257"/>
    </row>
    <row r="20" spans="1:10">
      <c r="A20" s="255"/>
      <c r="B20" s="255"/>
      <c r="C20" s="255"/>
      <c r="D20" s="255"/>
      <c r="E20" s="255"/>
      <c r="F20" s="255"/>
      <c r="G20" s="255"/>
      <c r="H20" s="255"/>
      <c r="I20" s="255"/>
      <c r="J20" s="255"/>
    </row>
    <row r="21" spans="1:10">
      <c r="A21" s="255"/>
      <c r="B21" s="255"/>
      <c r="C21" s="255"/>
      <c r="D21" s="255"/>
      <c r="E21" s="255"/>
      <c r="F21" s="255"/>
      <c r="G21" s="255"/>
      <c r="H21" s="255"/>
      <c r="I21" s="255"/>
      <c r="J21" s="255"/>
    </row>
    <row r="22" spans="1:10">
      <c r="A22" s="255"/>
      <c r="B22" s="255"/>
      <c r="C22" s="255"/>
      <c r="D22" s="255"/>
      <c r="E22" s="255"/>
      <c r="F22" s="255"/>
      <c r="G22" s="255"/>
      <c r="H22" s="255"/>
      <c r="I22" s="255"/>
      <c r="J22" s="255"/>
    </row>
    <row r="23" spans="1:10">
      <c r="A23" s="255"/>
      <c r="B23" s="255"/>
      <c r="C23" s="255"/>
      <c r="D23" s="255"/>
      <c r="E23" s="255"/>
      <c r="F23" s="255"/>
      <c r="G23" s="255"/>
      <c r="H23" s="255"/>
      <c r="I23" s="255"/>
      <c r="J23" s="255"/>
    </row>
    <row r="24" spans="1:10">
      <c r="A24" s="255"/>
      <c r="B24" s="255"/>
      <c r="C24" s="255"/>
      <c r="D24" s="255"/>
      <c r="E24" s="255"/>
      <c r="F24" s="255"/>
      <c r="G24" s="255"/>
      <c r="H24" s="255"/>
      <c r="I24" s="255"/>
      <c r="J24" s="255"/>
    </row>
    <row r="25" spans="1:10">
      <c r="A25" s="255"/>
      <c r="B25" s="255"/>
      <c r="C25" s="255"/>
      <c r="D25" s="255"/>
      <c r="E25" s="255"/>
      <c r="F25" s="255"/>
      <c r="G25" s="255"/>
      <c r="H25" s="255"/>
      <c r="I25" s="255"/>
      <c r="J25" s="255"/>
    </row>
    <row r="26" spans="1:10" ht="17.5">
      <c r="A26" s="253" t="s">
        <v>758</v>
      </c>
      <c r="B26" s="253"/>
      <c r="C26" s="253"/>
      <c r="D26" s="253"/>
      <c r="E26" s="253"/>
      <c r="F26" s="253"/>
      <c r="G26" s="253"/>
      <c r="H26" s="253"/>
      <c r="I26" s="253"/>
      <c r="J26" s="253"/>
    </row>
    <row r="27" spans="1:10">
      <c r="A27" s="255"/>
      <c r="B27" s="255"/>
      <c r="C27" s="255"/>
      <c r="D27" s="255"/>
      <c r="E27" s="255"/>
      <c r="F27" s="255"/>
      <c r="G27" s="255"/>
      <c r="H27" s="255"/>
      <c r="I27" s="255"/>
      <c r="J27" s="255"/>
    </row>
    <row r="28" spans="1:10">
      <c r="A28" s="255"/>
      <c r="B28" s="255"/>
      <c r="C28" s="255"/>
      <c r="D28" s="255"/>
      <c r="E28" s="255"/>
      <c r="F28" s="255"/>
      <c r="G28" s="255"/>
      <c r="H28" s="255"/>
      <c r="I28" s="255"/>
      <c r="J28" s="255"/>
    </row>
    <row r="29" spans="1:10" ht="80.25" customHeight="1">
      <c r="A29" s="756" t="s">
        <v>928</v>
      </c>
      <c r="B29" s="756"/>
      <c r="C29" s="756"/>
      <c r="D29" s="756"/>
      <c r="E29" s="756"/>
      <c r="F29" s="756"/>
      <c r="G29" s="756"/>
      <c r="H29" s="756"/>
      <c r="I29" s="756"/>
      <c r="J29" s="756"/>
    </row>
    <row r="30" spans="1:10">
      <c r="A30" s="255"/>
      <c r="B30" s="255"/>
      <c r="C30" s="255"/>
      <c r="D30" s="255"/>
      <c r="E30" s="255"/>
      <c r="F30" s="255"/>
      <c r="G30" s="255"/>
      <c r="H30" s="255"/>
      <c r="I30" s="255"/>
      <c r="J30" s="255"/>
    </row>
    <row r="31" spans="1:10">
      <c r="A31" s="255"/>
      <c r="B31" s="255"/>
      <c r="C31" s="255"/>
      <c r="D31" s="255"/>
      <c r="E31" s="255"/>
      <c r="F31" s="255"/>
      <c r="G31" s="255"/>
      <c r="H31" s="255"/>
      <c r="I31" s="255"/>
      <c r="J31" s="255"/>
    </row>
    <row r="32" spans="1:10">
      <c r="A32" s="255"/>
      <c r="B32" s="255"/>
      <c r="C32" s="255"/>
      <c r="D32" s="255"/>
      <c r="E32" s="255"/>
      <c r="F32" s="255"/>
      <c r="G32" s="255"/>
      <c r="H32" s="255"/>
      <c r="I32" s="255"/>
      <c r="J32" s="255"/>
    </row>
    <row r="33" spans="1:10">
      <c r="A33" s="255"/>
      <c r="B33" s="255"/>
      <c r="C33" s="255"/>
      <c r="D33" s="255"/>
      <c r="E33" s="255"/>
      <c r="F33" s="255"/>
      <c r="G33" s="255"/>
      <c r="H33" s="255"/>
      <c r="I33" s="255"/>
      <c r="J33" s="255"/>
    </row>
    <row r="34" spans="1:10">
      <c r="A34" s="255"/>
      <c r="B34" s="255"/>
      <c r="C34" s="255"/>
      <c r="D34" s="255"/>
      <c r="E34" s="255"/>
      <c r="F34" s="255"/>
      <c r="G34" s="255"/>
      <c r="H34" s="255"/>
      <c r="I34" s="255"/>
      <c r="J34" s="255"/>
    </row>
    <row r="35" spans="1:10" ht="15.5">
      <c r="A35" s="1397"/>
      <c r="B35" s="1397"/>
      <c r="C35" s="1397"/>
      <c r="D35" s="1397"/>
      <c r="E35" s="1397"/>
      <c r="F35" s="258"/>
      <c r="G35" s="1397"/>
      <c r="H35" s="1397"/>
      <c r="I35" s="1397"/>
      <c r="J35" s="1397"/>
    </row>
    <row r="36" spans="1:10" ht="15.5">
      <c r="A36" s="753" t="s">
        <v>759</v>
      </c>
      <c r="B36" s="753"/>
      <c r="C36" s="753"/>
      <c r="D36" s="753"/>
      <c r="E36" s="753"/>
      <c r="F36" s="258"/>
      <c r="G36" s="258" t="s">
        <v>760</v>
      </c>
      <c r="H36" s="258"/>
      <c r="I36" s="258"/>
      <c r="J36" s="258"/>
    </row>
    <row r="37" spans="1:10">
      <c r="A37" s="255"/>
      <c r="B37" s="255"/>
      <c r="C37" s="255"/>
      <c r="D37" s="255"/>
      <c r="E37" s="255"/>
      <c r="F37" s="255"/>
      <c r="G37" s="255"/>
      <c r="H37" s="255"/>
      <c r="I37" s="255"/>
      <c r="J37" s="255"/>
    </row>
    <row r="38" spans="1:10">
      <c r="A38" s="255"/>
      <c r="B38" s="255"/>
      <c r="C38" s="255"/>
      <c r="D38" s="255"/>
      <c r="E38" s="255"/>
      <c r="F38" s="255"/>
      <c r="G38" s="255"/>
      <c r="H38" s="255"/>
      <c r="I38" s="255"/>
      <c r="J38" s="255"/>
    </row>
    <row r="39" spans="1:10" ht="15.5">
      <c r="A39" s="1397"/>
      <c r="B39" s="1397"/>
      <c r="C39" s="1397"/>
      <c r="D39" s="1397"/>
      <c r="E39" s="1397"/>
      <c r="F39" s="258"/>
      <c r="G39" s="1399"/>
      <c r="H39" s="1397"/>
      <c r="I39" s="1397"/>
      <c r="J39" s="1397"/>
    </row>
    <row r="40" spans="1:10" ht="15.5">
      <c r="A40" s="258" t="s">
        <v>761</v>
      </c>
      <c r="B40" s="258"/>
      <c r="C40" s="258"/>
      <c r="D40" s="258"/>
      <c r="E40" s="258"/>
      <c r="F40" s="258"/>
      <c r="G40" s="258" t="s">
        <v>762</v>
      </c>
      <c r="H40" s="258"/>
      <c r="I40" s="258"/>
      <c r="J40" s="258"/>
    </row>
    <row r="41" spans="1:10">
      <c r="A41" s="255"/>
      <c r="B41" s="255"/>
      <c r="C41" s="255"/>
      <c r="D41" s="255"/>
      <c r="E41" s="255"/>
      <c r="F41" s="255"/>
      <c r="G41" s="255"/>
      <c r="H41" s="255"/>
      <c r="I41" s="255"/>
      <c r="J41" s="255"/>
    </row>
    <row r="42" spans="1:10">
      <c r="A42" s="255"/>
      <c r="B42" s="255"/>
      <c r="C42" s="255"/>
      <c r="D42" s="255"/>
      <c r="E42" s="255"/>
      <c r="F42" s="255"/>
      <c r="G42" s="255"/>
      <c r="H42" s="255"/>
      <c r="I42" s="255"/>
      <c r="J42" s="255"/>
    </row>
    <row r="43" spans="1:10" ht="15.75" customHeight="1">
      <c r="A43" s="1396"/>
      <c r="B43" s="1396"/>
      <c r="C43" s="1396"/>
      <c r="D43" s="1396"/>
      <c r="E43" s="255"/>
      <c r="F43" s="255"/>
      <c r="G43" s="255"/>
      <c r="H43" s="255"/>
      <c r="I43" s="255"/>
      <c r="J43" s="255"/>
    </row>
    <row r="44" spans="1:10" ht="15.75" customHeight="1">
      <c r="A44" s="753" t="s">
        <v>763</v>
      </c>
      <c r="B44" s="753"/>
      <c r="C44" s="753"/>
      <c r="D44" s="753"/>
      <c r="E44" s="255"/>
      <c r="F44" s="255"/>
      <c r="G44" s="255"/>
      <c r="H44" s="255"/>
      <c r="I44" s="255"/>
      <c r="J44" s="255"/>
    </row>
    <row r="45" spans="1:10">
      <c r="A45" s="255"/>
      <c r="B45" s="255"/>
      <c r="C45" s="255"/>
      <c r="D45" s="255"/>
      <c r="E45" s="255"/>
      <c r="F45" s="255"/>
      <c r="G45" s="255"/>
      <c r="H45" s="255"/>
      <c r="I45" s="255"/>
      <c r="J45" s="255"/>
    </row>
    <row r="46" spans="1:10">
      <c r="A46" s="255"/>
      <c r="B46" s="255"/>
      <c r="C46" s="255"/>
      <c r="D46" s="255"/>
      <c r="E46" s="255"/>
      <c r="F46" s="255"/>
      <c r="G46" s="255"/>
      <c r="H46" s="255"/>
      <c r="I46" s="255"/>
      <c r="J46" s="255"/>
    </row>
    <row r="47" spans="1:10" ht="17.5">
      <c r="A47" s="259" t="s">
        <v>635</v>
      </c>
      <c r="B47" s="254"/>
      <c r="C47" s="254"/>
      <c r="D47" s="254"/>
      <c r="E47" s="254"/>
      <c r="F47" s="254"/>
      <c r="G47" s="254"/>
      <c r="H47" s="254"/>
      <c r="I47" s="254"/>
      <c r="J47" s="254"/>
    </row>
  </sheetData>
  <sheetProtection algorithmName="SHA-512" hashValue="VkPTjiQRCTdQfE3SbP/sBlbAmxOqnzLaZH3DsSWsEE2WLeSIjnJj39YpK22rG0UgG0szUu1PxRE4m4bqO0TDWQ==" saltValue="DeXqVfgW4qqugdmVq76YsQ==" spinCount="100000" sheet="1" objects="1" scenarios="1"/>
  <mergeCells count="7">
    <mergeCell ref="A43:D43"/>
    <mergeCell ref="A7:J7"/>
    <mergeCell ref="A9:J9"/>
    <mergeCell ref="G35:J35"/>
    <mergeCell ref="G39:J39"/>
    <mergeCell ref="A35:E35"/>
    <mergeCell ref="A39:E39"/>
  </mergeCells>
  <printOptions horizontalCentered="1"/>
  <pageMargins left="0.81" right="0.4" top="0.5" bottom="0" header="0.33" footer="0.12"/>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pageSetUpPr autoPageBreaks="0"/>
  </sheetPr>
  <dimension ref="A1:B51"/>
  <sheetViews>
    <sheetView showGridLines="0" showOutlineSymbols="0" view="pageBreakPreview" topLeftCell="G1" zoomScale="60" zoomScaleNormal="90" workbookViewId="0">
      <selection activeCell="V25" sqref="V25"/>
    </sheetView>
  </sheetViews>
  <sheetFormatPr defaultColWidth="8.81640625" defaultRowHeight="12.5"/>
  <cols>
    <col min="1" max="1" width="106.1796875" style="179" customWidth="1"/>
    <col min="2" max="16384" width="8.81640625" style="179"/>
  </cols>
  <sheetData>
    <row r="1" spans="1:2" ht="18">
      <c r="A1" s="1254" t="s">
        <v>764</v>
      </c>
    </row>
    <row r="2" spans="1:2" ht="14">
      <c r="A2" s="1255"/>
    </row>
    <row r="3" spans="1:2" ht="14">
      <c r="A3" s="1255"/>
    </row>
    <row r="4" spans="1:2" ht="15.5">
      <c r="A4" s="1256" t="s">
        <v>765</v>
      </c>
    </row>
    <row r="5" spans="1:2" ht="14.5">
      <c r="A5" s="1257" t="s">
        <v>1157</v>
      </c>
    </row>
    <row r="6" spans="1:2" ht="14">
      <c r="A6" s="1257" t="s">
        <v>1158</v>
      </c>
    </row>
    <row r="7" spans="1:2" ht="14">
      <c r="A7" s="1257" t="s">
        <v>1159</v>
      </c>
    </row>
    <row r="8" spans="1:2" ht="14">
      <c r="A8" s="1257"/>
    </row>
    <row r="9" spans="1:2" ht="14">
      <c r="A9" s="1257"/>
    </row>
    <row r="10" spans="1:2" ht="15.5">
      <c r="A10" s="1256" t="s">
        <v>914</v>
      </c>
    </row>
    <row r="11" spans="1:2" ht="14">
      <c r="A11" s="1257" t="s">
        <v>1155</v>
      </c>
    </row>
    <row r="12" spans="1:2" ht="14">
      <c r="A12" s="1257" t="s">
        <v>1156</v>
      </c>
      <c r="B12" s="179" t="s">
        <v>780</v>
      </c>
    </row>
    <row r="13" spans="1:2" ht="14">
      <c r="A13" s="1257" t="s">
        <v>1154</v>
      </c>
    </row>
    <row r="14" spans="1:2" ht="14">
      <c r="A14" s="1257" t="s">
        <v>1153</v>
      </c>
    </row>
    <row r="15" spans="1:2" ht="14">
      <c r="A15" s="1255" t="s">
        <v>939</v>
      </c>
    </row>
    <row r="16" spans="1:2" ht="14">
      <c r="A16" s="1258" t="s">
        <v>1021</v>
      </c>
    </row>
    <row r="17" spans="1:1" ht="14">
      <c r="A17" s="1257"/>
    </row>
    <row r="18" spans="1:1" ht="14">
      <c r="A18" s="1255"/>
    </row>
    <row r="19" spans="1:1" ht="15.5">
      <c r="A19" s="1256" t="s">
        <v>766</v>
      </c>
    </row>
    <row r="20" spans="1:1" ht="14">
      <c r="A20" s="1257" t="s">
        <v>1150</v>
      </c>
    </row>
    <row r="21" spans="1:1" ht="14">
      <c r="A21" s="1257" t="s">
        <v>1151</v>
      </c>
    </row>
    <row r="22" spans="1:1" ht="14">
      <c r="A22" s="1255" t="s">
        <v>1152</v>
      </c>
    </row>
    <row r="23" spans="1:1" ht="14">
      <c r="A23" s="1255"/>
    </row>
    <row r="24" spans="1:1" ht="14">
      <c r="A24" s="1257"/>
    </row>
    <row r="25" spans="1:1" ht="15.5">
      <c r="A25" s="1256" t="s">
        <v>1111</v>
      </c>
    </row>
    <row r="26" spans="1:1" ht="14">
      <c r="A26" s="1257" t="s">
        <v>1116</v>
      </c>
    </row>
    <row r="27" spans="1:1" ht="14">
      <c r="A27" s="1257" t="s">
        <v>1117</v>
      </c>
    </row>
    <row r="28" spans="1:1" ht="14">
      <c r="A28" s="1255"/>
    </row>
    <row r="29" spans="1:1" ht="14">
      <c r="A29" s="1259"/>
    </row>
    <row r="30" spans="1:1" ht="15.5">
      <c r="A30" s="1256" t="s">
        <v>768</v>
      </c>
    </row>
    <row r="31" spans="1:1" ht="14">
      <c r="A31" s="1257" t="s">
        <v>1130</v>
      </c>
    </row>
    <row r="32" spans="1:1" ht="14">
      <c r="A32" s="1257" t="s">
        <v>1144</v>
      </c>
    </row>
    <row r="33" spans="1:1" ht="14">
      <c r="A33" s="1257" t="s">
        <v>1145</v>
      </c>
    </row>
    <row r="34" spans="1:1" ht="14">
      <c r="A34" s="1257" t="s">
        <v>1143</v>
      </c>
    </row>
    <row r="35" spans="1:1" ht="15" customHeight="1">
      <c r="A35" s="1257"/>
    </row>
    <row r="36" spans="1:1" ht="14">
      <c r="A36" s="1255" t="s">
        <v>1146</v>
      </c>
    </row>
    <row r="37" spans="1:1" ht="14">
      <c r="A37" s="1257" t="s">
        <v>1147</v>
      </c>
    </row>
    <row r="38" spans="1:1" ht="14">
      <c r="A38" s="1255" t="s">
        <v>1148</v>
      </c>
    </row>
    <row r="39" spans="1:1" ht="14">
      <c r="A39" s="1255" t="s">
        <v>1149</v>
      </c>
    </row>
    <row r="40" spans="1:1" ht="14">
      <c r="A40" s="1257"/>
    </row>
    <row r="41" spans="1:1" ht="14">
      <c r="A41" s="1255"/>
    </row>
    <row r="42" spans="1:1" ht="14">
      <c r="A42" s="1255"/>
    </row>
    <row r="43" spans="1:1" ht="14">
      <c r="A43" s="1255"/>
    </row>
    <row r="44" spans="1:1" ht="15.5">
      <c r="A44" s="1260" t="s">
        <v>83</v>
      </c>
    </row>
    <row r="45" spans="1:1" ht="15.5">
      <c r="A45" s="1260" t="s">
        <v>769</v>
      </c>
    </row>
    <row r="46" spans="1:1" ht="13">
      <c r="A46" s="615"/>
    </row>
    <row r="47" spans="1:1" ht="17.5">
      <c r="A47" s="614" t="s">
        <v>636</v>
      </c>
    </row>
    <row r="51" spans="1:1" ht="13">
      <c r="A51" s="185"/>
    </row>
  </sheetData>
  <sheetProtection algorithmName="SHA-512" hashValue="YWiAsxK8TR+w+jrALPyjVrulH+4waq//nj2ZoHt7b2YPhyqingXOeNlqjIAoMv3C6jTrvS8VKgL8WB+jliYyqQ==" saltValue="F6JoT0V+44S41IFRFr7cBg==" spinCount="100000" sheet="1" objects="1" scenarios="1"/>
  <hyperlinks>
    <hyperlink ref="A16" r:id="rId1" xr:uid="{00000000-0004-0000-0600-000000000000}"/>
  </hyperlinks>
  <printOptions horizontalCentered="1"/>
  <pageMargins left="0.81" right="0.4" top="0.5" bottom="0" header="0.33" footer="0.12"/>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ummaryRight="0"/>
    <pageSetUpPr autoPageBreaks="0"/>
  </sheetPr>
  <dimension ref="A1:C48"/>
  <sheetViews>
    <sheetView showGridLines="0" showOutlineSymbols="0" view="pageBreakPreview" zoomScale="60" zoomScaleNormal="90" workbookViewId="0">
      <selection activeCell="V25" sqref="V25"/>
    </sheetView>
  </sheetViews>
  <sheetFormatPr defaultRowHeight="12.5"/>
  <cols>
    <col min="1" max="1" width="124.81640625" customWidth="1"/>
  </cols>
  <sheetData>
    <row r="1" spans="1:2" ht="14">
      <c r="A1" s="1261" t="s">
        <v>764</v>
      </c>
    </row>
    <row r="2" spans="1:2" ht="14">
      <c r="A2" s="1262"/>
    </row>
    <row r="3" spans="1:2" ht="14">
      <c r="A3" s="1262"/>
    </row>
    <row r="4" spans="1:2" ht="14">
      <c r="A4" s="1263"/>
    </row>
    <row r="5" spans="1:2" ht="14">
      <c r="A5" s="1263"/>
    </row>
    <row r="6" spans="1:2" ht="14">
      <c r="A6" s="1264" t="s">
        <v>770</v>
      </c>
    </row>
    <row r="7" spans="1:2" ht="14">
      <c r="A7" s="1262" t="s">
        <v>1141</v>
      </c>
    </row>
    <row r="8" spans="1:2" ht="15" customHeight="1">
      <c r="A8" s="1262" t="s">
        <v>1142</v>
      </c>
    </row>
    <row r="9" spans="1:2" ht="15" customHeight="1">
      <c r="A9" s="1264" t="s">
        <v>1132</v>
      </c>
    </row>
    <row r="10" spans="1:2" ht="16.5" customHeight="1">
      <c r="A10" s="1262" t="s">
        <v>1131</v>
      </c>
    </row>
    <row r="11" spans="1:2" ht="14">
      <c r="A11" s="1262"/>
    </row>
    <row r="12" spans="1:2" ht="14">
      <c r="A12" s="1264" t="s">
        <v>771</v>
      </c>
      <c r="B12" t="s">
        <v>780</v>
      </c>
    </row>
    <row r="13" spans="1:2" ht="14">
      <c r="A13" s="1262" t="s">
        <v>1112</v>
      </c>
    </row>
    <row r="14" spans="1:2" ht="14">
      <c r="A14" s="1262" t="s">
        <v>1133</v>
      </c>
    </row>
    <row r="15" spans="1:2" ht="15.65" customHeight="1">
      <c r="A15" s="1262" t="s">
        <v>1134</v>
      </c>
    </row>
    <row r="16" spans="1:2" ht="14">
      <c r="A16" s="1262"/>
    </row>
    <row r="17" spans="1:3" ht="12" customHeight="1">
      <c r="A17" s="1264" t="s">
        <v>700</v>
      </c>
    </row>
    <row r="18" spans="1:3" ht="14">
      <c r="A18" s="1262" t="s">
        <v>1118</v>
      </c>
    </row>
    <row r="19" spans="1:3" ht="14">
      <c r="A19" s="1262"/>
    </row>
    <row r="20" spans="1:3" ht="14">
      <c r="A20" s="1264" t="s">
        <v>929</v>
      </c>
    </row>
    <row r="21" spans="1:3" ht="14">
      <c r="A21" s="1262" t="s">
        <v>1135</v>
      </c>
    </row>
    <row r="22" spans="1:3" ht="14">
      <c r="A22" s="1262" t="s">
        <v>1136</v>
      </c>
      <c r="C22" s="607"/>
    </row>
    <row r="23" spans="1:3" ht="14">
      <c r="A23" s="1262" t="s">
        <v>1137</v>
      </c>
    </row>
    <row r="24" spans="1:3" ht="14">
      <c r="A24" s="1262" t="s">
        <v>1138</v>
      </c>
      <c r="C24" s="607"/>
    </row>
    <row r="25" spans="1:3" ht="14">
      <c r="A25" s="1265" t="s">
        <v>1120</v>
      </c>
    </row>
    <row r="26" spans="1:3" ht="14">
      <c r="A26" s="1263" t="s">
        <v>1113</v>
      </c>
    </row>
    <row r="27" spans="1:3" ht="14">
      <c r="A27" s="1263"/>
    </row>
    <row r="28" spans="1:3" ht="14">
      <c r="A28" s="1263"/>
    </row>
    <row r="29" spans="1:3" ht="14">
      <c r="A29" s="1264" t="s">
        <v>864</v>
      </c>
    </row>
    <row r="30" spans="1:3" ht="14">
      <c r="A30" s="1262" t="s">
        <v>391</v>
      </c>
    </row>
    <row r="31" spans="1:3" ht="14">
      <c r="A31" s="1262" t="s">
        <v>1119</v>
      </c>
    </row>
    <row r="32" spans="1:3" ht="14">
      <c r="A32" s="1262"/>
    </row>
    <row r="33" spans="1:1" ht="14">
      <c r="A33" s="1264" t="s">
        <v>865</v>
      </c>
    </row>
    <row r="34" spans="1:1" ht="14">
      <c r="A34" s="1262" t="s">
        <v>1139</v>
      </c>
    </row>
    <row r="35" spans="1:1" ht="17.149999999999999" customHeight="1">
      <c r="A35" s="1262" t="s">
        <v>1140</v>
      </c>
    </row>
    <row r="36" spans="1:1">
      <c r="A36" s="616"/>
    </row>
    <row r="38" spans="1:1" ht="11.25" customHeight="1"/>
    <row r="42" spans="1:1" ht="15.5">
      <c r="A42" s="934"/>
    </row>
    <row r="43" spans="1:1" ht="15.5">
      <c r="A43" s="1361" t="s">
        <v>83</v>
      </c>
    </row>
    <row r="44" spans="1:1" ht="15.5">
      <c r="A44" s="1361" t="s">
        <v>769</v>
      </c>
    </row>
    <row r="45" spans="1:1" ht="15">
      <c r="A45" s="935"/>
    </row>
    <row r="48" spans="1:1" ht="15">
      <c r="A48" s="936" t="s">
        <v>637</v>
      </c>
    </row>
  </sheetData>
  <sheetProtection algorithmName="SHA-512" hashValue="OAiLvTXt6hLtGZeceWjx1QeuO991F6Md9XYFKYWADDzdkfFIk/t20lleMxk+kLto/XekyMQBEqQOSyWDRvl4Kw==" saltValue="b2sX1byOQu2/FrLGyQtnAg==" spinCount="100000" sheet="1" objects="1" scenarios="1"/>
  <hyperlinks>
    <hyperlink ref="A25" r:id="rId1" xr:uid="{82B694B6-F67F-42FC-AE42-694CECADE8BC}"/>
  </hyperlinks>
  <printOptions horizontalCentered="1"/>
  <pageMargins left="0.81" right="0.4" top="0.5" bottom="0" header="0.33" footer="0.12"/>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ummaryRight="0"/>
  </sheetPr>
  <dimension ref="A1:J53"/>
  <sheetViews>
    <sheetView showGridLines="0" showOutlineSymbols="0" view="pageBreakPreview" zoomScale="60" zoomScaleNormal="90" workbookViewId="0">
      <selection activeCell="V25" sqref="V25"/>
    </sheetView>
  </sheetViews>
  <sheetFormatPr defaultColWidth="9.1796875" defaultRowHeight="13"/>
  <cols>
    <col min="1" max="1" width="23.54296875" style="69" customWidth="1"/>
    <col min="2" max="4" width="9.1796875" style="69"/>
    <col min="5" max="5" width="7.453125" style="69" customWidth="1"/>
    <col min="6" max="6" width="11.54296875" style="69" customWidth="1"/>
    <col min="7" max="16384" width="9.1796875" style="69"/>
  </cols>
  <sheetData>
    <row r="1" spans="1:10">
      <c r="A1" s="1246" t="s">
        <v>1039</v>
      </c>
      <c r="B1" s="940"/>
      <c r="C1" s="940"/>
      <c r="D1" s="940"/>
      <c r="E1" s="940"/>
      <c r="F1" s="940"/>
      <c r="G1" s="940"/>
      <c r="H1" s="940"/>
      <c r="I1" s="940"/>
      <c r="J1" s="940"/>
    </row>
    <row r="3" spans="1:10" ht="17.5">
      <c r="A3" s="937" t="s">
        <v>782</v>
      </c>
      <c r="B3" s="685"/>
      <c r="C3" s="685"/>
      <c r="D3" s="685"/>
      <c r="E3" s="685"/>
      <c r="F3" s="685"/>
      <c r="G3" s="685"/>
      <c r="H3" s="685"/>
      <c r="I3" s="685"/>
      <c r="J3" s="685"/>
    </row>
    <row r="4" spans="1:10">
      <c r="A4" s="688"/>
    </row>
    <row r="5" spans="1:10">
      <c r="A5" s="261" t="s">
        <v>991</v>
      </c>
      <c r="B5" s="942"/>
      <c r="C5" s="942"/>
      <c r="D5" s="942"/>
      <c r="E5" s="942"/>
      <c r="F5" s="942"/>
      <c r="G5" s="942"/>
      <c r="H5" s="942"/>
      <c r="I5" s="942"/>
      <c r="J5" s="942"/>
    </row>
    <row r="6" spans="1:10">
      <c r="A6" s="261"/>
    </row>
    <row r="7" spans="1:10">
      <c r="A7" s="261" t="s">
        <v>992</v>
      </c>
    </row>
    <row r="8" spans="1:10">
      <c r="A8" s="938"/>
      <c r="B8" s="942"/>
      <c r="C8" s="942"/>
      <c r="D8" s="942"/>
      <c r="E8" s="942"/>
      <c r="F8" s="942"/>
      <c r="G8" s="942"/>
      <c r="H8" s="942"/>
      <c r="I8" s="942"/>
      <c r="J8" s="942"/>
    </row>
    <row r="9" spans="1:10">
      <c r="A9" s="261"/>
    </row>
    <row r="10" spans="1:10">
      <c r="A10" s="261" t="s">
        <v>993</v>
      </c>
      <c r="B10" s="942"/>
      <c r="C10" s="942"/>
      <c r="D10" s="1401" t="s">
        <v>994</v>
      </c>
      <c r="E10" s="1401"/>
      <c r="F10" s="1401"/>
      <c r="G10" s="942"/>
      <c r="H10" s="942"/>
      <c r="I10" s="942"/>
      <c r="J10" s="942"/>
    </row>
    <row r="11" spans="1:10">
      <c r="A11" s="1362" t="s">
        <v>995</v>
      </c>
      <c r="B11" s="942"/>
      <c r="C11" s="942"/>
      <c r="D11" s="942"/>
      <c r="E11" s="942"/>
      <c r="F11" s="942"/>
      <c r="G11" s="942"/>
      <c r="H11" s="942"/>
      <c r="I11" s="942"/>
      <c r="J11" s="942"/>
    </row>
    <row r="12" spans="1:10">
      <c r="A12" s="261"/>
    </row>
    <row r="13" spans="1:10">
      <c r="A13" s="261" t="s">
        <v>930</v>
      </c>
    </row>
    <row r="14" spans="1:10">
      <c r="A14" s="261" t="s">
        <v>996</v>
      </c>
      <c r="D14" s="942"/>
      <c r="E14" s="942"/>
      <c r="F14" s="942"/>
      <c r="G14" s="942"/>
      <c r="H14" s="942"/>
      <c r="I14" s="942"/>
      <c r="J14" s="942"/>
    </row>
    <row r="15" spans="1:10">
      <c r="A15" s="938"/>
      <c r="B15" s="942"/>
      <c r="C15" s="942"/>
      <c r="D15" s="942"/>
      <c r="E15" s="942"/>
      <c r="F15" s="942"/>
      <c r="G15" s="942"/>
      <c r="H15" s="942"/>
      <c r="I15" s="942"/>
      <c r="J15" s="942"/>
    </row>
    <row r="16" spans="1:10">
      <c r="A16" s="941"/>
      <c r="B16" s="943"/>
      <c r="C16" s="943"/>
      <c r="D16" s="943"/>
      <c r="E16" s="943"/>
      <c r="F16" s="943"/>
      <c r="G16" s="943"/>
      <c r="H16" s="943"/>
      <c r="I16" s="943"/>
      <c r="J16" s="943"/>
    </row>
    <row r="17" spans="1:10">
      <c r="A17" s="261"/>
    </row>
    <row r="18" spans="1:10">
      <c r="A18" s="261" t="s">
        <v>997</v>
      </c>
      <c r="G18" s="942"/>
      <c r="H18" s="942"/>
      <c r="I18" s="942"/>
      <c r="J18" s="942"/>
    </row>
    <row r="19" spans="1:10">
      <c r="A19" s="938"/>
      <c r="B19" s="942"/>
      <c r="C19" s="942"/>
      <c r="D19" s="942"/>
      <c r="E19" s="942"/>
      <c r="F19" s="942"/>
      <c r="G19" s="942"/>
      <c r="H19" s="942"/>
      <c r="I19" s="942"/>
      <c r="J19" s="942"/>
    </row>
    <row r="20" spans="1:10">
      <c r="A20" s="941"/>
      <c r="B20" s="943"/>
      <c r="C20" s="943"/>
      <c r="D20" s="943"/>
      <c r="E20" s="943"/>
      <c r="F20" s="943"/>
      <c r="G20" s="943"/>
      <c r="H20" s="943"/>
      <c r="I20" s="943"/>
      <c r="J20" s="943"/>
    </row>
    <row r="21" spans="1:10">
      <c r="A21" s="261" t="s">
        <v>891</v>
      </c>
    </row>
    <row r="22" spans="1:10">
      <c r="A22" s="939" t="s">
        <v>998</v>
      </c>
      <c r="G22" s="942"/>
      <c r="H22" s="942"/>
      <c r="I22" s="942"/>
      <c r="J22" s="942"/>
    </row>
    <row r="23" spans="1:10">
      <c r="A23" s="938"/>
      <c r="B23" s="942"/>
      <c r="C23" s="942"/>
      <c r="D23" s="942"/>
      <c r="E23" s="942"/>
      <c r="F23" s="942"/>
      <c r="G23" s="942"/>
      <c r="H23" s="942"/>
      <c r="I23" s="942"/>
      <c r="J23" s="942"/>
    </row>
    <row r="24" spans="1:10">
      <c r="A24" s="261"/>
    </row>
    <row r="25" spans="1:10">
      <c r="A25" s="261" t="s">
        <v>892</v>
      </c>
    </row>
    <row r="26" spans="1:10">
      <c r="A26" s="261" t="s">
        <v>999</v>
      </c>
      <c r="E26" s="942"/>
      <c r="F26" s="942"/>
      <c r="G26" s="942"/>
      <c r="H26" s="942"/>
      <c r="I26" s="942"/>
      <c r="J26" s="942"/>
    </row>
    <row r="27" spans="1:10">
      <c r="A27" s="261" t="s">
        <v>1000</v>
      </c>
      <c r="C27" s="942"/>
      <c r="D27" s="942"/>
      <c r="E27" s="942"/>
      <c r="F27" s="942"/>
      <c r="G27" s="942"/>
      <c r="H27" s="942"/>
      <c r="I27" s="942"/>
      <c r="J27" s="942"/>
    </row>
    <row r="28" spans="1:10">
      <c r="A28" s="261" t="s">
        <v>1001</v>
      </c>
      <c r="D28" s="942"/>
      <c r="E28" s="942"/>
      <c r="F28" s="942"/>
      <c r="G28" s="942"/>
      <c r="H28" s="942"/>
      <c r="I28" s="942"/>
      <c r="J28" s="942"/>
    </row>
    <row r="29" spans="1:10">
      <c r="A29" s="261" t="s">
        <v>1002</v>
      </c>
      <c r="C29" s="942"/>
      <c r="D29" s="942"/>
      <c r="E29" s="942"/>
      <c r="F29" s="942"/>
      <c r="G29" s="942"/>
      <c r="H29" s="942"/>
      <c r="I29" s="942"/>
      <c r="J29" s="942"/>
    </row>
    <row r="30" spans="1:10">
      <c r="A30" s="261"/>
    </row>
    <row r="31" spans="1:10" ht="16" customHeight="1">
      <c r="A31" s="261" t="s">
        <v>1003</v>
      </c>
    </row>
    <row r="32" spans="1:10" ht="16" customHeight="1">
      <c r="A32" s="938"/>
      <c r="B32" s="942"/>
      <c r="C32" s="942"/>
      <c r="D32" s="942"/>
      <c r="E32" s="942"/>
      <c r="F32" s="942"/>
      <c r="G32" s="942"/>
      <c r="H32" s="942"/>
      <c r="I32" s="942"/>
      <c r="J32" s="942"/>
    </row>
    <row r="33" spans="1:10" ht="16" customHeight="1">
      <c r="A33" s="1403" t="s">
        <v>1004</v>
      </c>
      <c r="B33" s="1403"/>
      <c r="C33" s="943"/>
      <c r="D33" s="943"/>
      <c r="E33" s="943"/>
      <c r="F33" s="943"/>
      <c r="G33" s="943"/>
      <c r="H33" s="943"/>
      <c r="I33" s="943"/>
      <c r="J33" s="943"/>
    </row>
    <row r="34" spans="1:10">
      <c r="A34" s="261"/>
    </row>
    <row r="35" spans="1:10">
      <c r="A35" s="261" t="s">
        <v>1005</v>
      </c>
      <c r="G35" s="942"/>
      <c r="H35" s="942"/>
      <c r="I35" s="942"/>
      <c r="J35" s="942"/>
    </row>
    <row r="36" spans="1:10">
      <c r="A36" s="261"/>
    </row>
    <row r="37" spans="1:10" ht="16" customHeight="1">
      <c r="A37" s="261" t="s">
        <v>221</v>
      </c>
    </row>
    <row r="38" spans="1:10" ht="16" customHeight="1">
      <c r="A38" s="261" t="s">
        <v>1006</v>
      </c>
    </row>
    <row r="39" spans="1:10" ht="16" customHeight="1">
      <c r="A39" s="1402" t="s">
        <v>1091</v>
      </c>
      <c r="B39" s="1402"/>
      <c r="C39" s="1402"/>
      <c r="D39" s="1402"/>
      <c r="E39" s="1402"/>
      <c r="F39" s="1402"/>
      <c r="G39" s="1402"/>
      <c r="H39" s="1402"/>
      <c r="I39" s="1402"/>
      <c r="J39" s="1402"/>
    </row>
    <row r="40" spans="1:10" ht="16" customHeight="1">
      <c r="A40" s="1400" t="s">
        <v>1089</v>
      </c>
      <c r="B40" s="1400"/>
      <c r="C40" s="1400"/>
      <c r="D40" s="1400"/>
      <c r="E40" s="1400"/>
      <c r="F40" s="1400"/>
      <c r="G40" s="1400"/>
      <c r="H40" s="1400"/>
      <c r="I40" s="1400"/>
      <c r="J40" s="1400"/>
    </row>
    <row r="41" spans="1:10" ht="16" customHeight="1">
      <c r="A41" s="1400" t="s">
        <v>1088</v>
      </c>
      <c r="B41" s="1400"/>
      <c r="C41" s="1400"/>
      <c r="D41" s="1400"/>
      <c r="E41" s="1400"/>
      <c r="F41" s="1400"/>
      <c r="G41" s="1400"/>
      <c r="H41" s="1400"/>
      <c r="I41" s="1400"/>
      <c r="J41" s="1400"/>
    </row>
    <row r="42" spans="1:10" ht="16" customHeight="1">
      <c r="A42" s="1400" t="s">
        <v>1090</v>
      </c>
      <c r="B42" s="1400"/>
      <c r="C42" s="1400"/>
      <c r="D42" s="1400"/>
      <c r="E42" s="1400"/>
      <c r="F42" s="1400"/>
      <c r="G42" s="1400"/>
      <c r="H42" s="1400"/>
      <c r="I42" s="1400"/>
      <c r="J42" s="1400"/>
    </row>
    <row r="43" spans="1:10">
      <c r="A43" s="261"/>
    </row>
    <row r="44" spans="1:10" ht="15">
      <c r="A44" s="944" t="s">
        <v>915</v>
      </c>
      <c r="B44" s="685"/>
      <c r="C44" s="685"/>
      <c r="D44" s="685"/>
      <c r="E44" s="685"/>
      <c r="F44" s="685"/>
      <c r="G44" s="685"/>
      <c r="H44" s="685"/>
      <c r="I44" s="685"/>
      <c r="J44" s="685"/>
    </row>
    <row r="45" spans="1:10">
      <c r="A45" s="261"/>
    </row>
    <row r="46" spans="1:10" ht="15.5">
      <c r="A46" s="1009" t="s">
        <v>916</v>
      </c>
    </row>
    <row r="47" spans="1:10" ht="15.5">
      <c r="A47" s="608" t="s">
        <v>949</v>
      </c>
    </row>
    <row r="48" spans="1:10" ht="15.5">
      <c r="A48" s="1010" t="s">
        <v>1024</v>
      </c>
    </row>
    <row r="49" spans="1:10" ht="15.5">
      <c r="A49" s="608"/>
    </row>
    <row r="50" spans="1:10" ht="15">
      <c r="A50" s="262"/>
    </row>
    <row r="51" spans="1:10" ht="15">
      <c r="A51" s="262"/>
    </row>
    <row r="52" spans="1:10" ht="17.25" customHeight="1">
      <c r="A52" s="261"/>
    </row>
    <row r="53" spans="1:10" ht="17.5">
      <c r="A53" s="945" t="s">
        <v>349</v>
      </c>
      <c r="B53" s="685"/>
      <c r="C53" s="685"/>
      <c r="D53" s="685"/>
      <c r="E53" s="685"/>
      <c r="F53" s="685"/>
      <c r="G53" s="685"/>
      <c r="H53" s="685"/>
      <c r="I53" s="685"/>
      <c r="J53" s="685"/>
    </row>
  </sheetData>
  <mergeCells count="6">
    <mergeCell ref="A42:J42"/>
    <mergeCell ref="D10:F10"/>
    <mergeCell ref="A39:J39"/>
    <mergeCell ref="A40:J40"/>
    <mergeCell ref="A41:J41"/>
    <mergeCell ref="A33:B33"/>
  </mergeCells>
  <printOptions horizontalCentered="1"/>
  <pageMargins left="0.81" right="0.4" top="0.5" bottom="0" header="0.33" footer="0.12"/>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14</vt:i4>
      </vt:variant>
    </vt:vector>
  </HeadingPairs>
  <TitlesOfParts>
    <vt:vector size="59" baseType="lpstr">
      <vt:lpstr>Cover</vt:lpstr>
      <vt:lpstr>_i_  </vt:lpstr>
      <vt:lpstr>_ii_  </vt:lpstr>
      <vt:lpstr>_iii_</vt:lpstr>
      <vt:lpstr>iv </vt:lpstr>
      <vt:lpstr>1</vt:lpstr>
      <vt:lpstr>2</vt:lpstr>
      <vt:lpstr>3</vt:lpstr>
      <vt:lpstr>4 </vt:lpstr>
      <vt:lpstr>5  </vt:lpstr>
      <vt:lpstr>6</vt:lpstr>
      <vt:lpstr>7  </vt:lpstr>
      <vt:lpstr>8  </vt:lpstr>
      <vt:lpstr>9  </vt:lpstr>
      <vt:lpstr>10  </vt:lpstr>
      <vt:lpstr>11 </vt:lpstr>
      <vt:lpstr>12  </vt:lpstr>
      <vt:lpstr>13  </vt:lpstr>
      <vt:lpstr>14  </vt:lpstr>
      <vt:lpstr>15  </vt:lpstr>
      <vt:lpstr>16  </vt:lpstr>
      <vt:lpstr>17  </vt:lpstr>
      <vt:lpstr>17(A) </vt:lpstr>
      <vt:lpstr>18 </vt:lpstr>
      <vt:lpstr>19 </vt:lpstr>
      <vt:lpstr>20</vt:lpstr>
      <vt:lpstr>21 </vt:lpstr>
      <vt:lpstr>22 </vt:lpstr>
      <vt:lpstr>23 </vt:lpstr>
      <vt:lpstr>24 </vt:lpstr>
      <vt:lpstr>25 </vt:lpstr>
      <vt:lpstr>26 </vt:lpstr>
      <vt:lpstr>27 </vt:lpstr>
      <vt:lpstr>27(A) </vt:lpstr>
      <vt:lpstr>28  </vt:lpstr>
      <vt:lpstr>29</vt:lpstr>
      <vt:lpstr>30</vt:lpstr>
      <vt:lpstr>31 </vt:lpstr>
      <vt:lpstr>32 </vt:lpstr>
      <vt:lpstr>33 </vt:lpstr>
      <vt:lpstr>34 </vt:lpstr>
      <vt:lpstr>35</vt:lpstr>
      <vt:lpstr>36</vt:lpstr>
      <vt:lpstr>37</vt:lpstr>
      <vt:lpstr>38</vt:lpstr>
      <vt:lpstr>'_ii_  '!Print_Area</vt:lpstr>
      <vt:lpstr>_iii_!Print_Area</vt:lpstr>
      <vt:lpstr>'10  '!Print_Area</vt:lpstr>
      <vt:lpstr>'13  '!Print_Area</vt:lpstr>
      <vt:lpstr>'15  '!Print_Area</vt:lpstr>
      <vt:lpstr>'16  '!Print_Area</vt:lpstr>
      <vt:lpstr>'17(A) '!Print_Area</vt:lpstr>
      <vt:lpstr>'2'!Print_Area</vt:lpstr>
      <vt:lpstr>'28  '!Print_Area</vt:lpstr>
      <vt:lpstr>'29'!Print_Area</vt:lpstr>
      <vt:lpstr>'3'!Print_Area</vt:lpstr>
      <vt:lpstr>'35'!Print_Area</vt:lpstr>
      <vt:lpstr>'37'!Print_Area</vt:lpstr>
      <vt:lpstr>'iv '!Print_Area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dc:creator>
  <cp:lastModifiedBy>Yvonne Jackson</cp:lastModifiedBy>
  <cp:lastPrinted>2023-12-15T18:41:07Z</cp:lastPrinted>
  <dcterms:created xsi:type="dcterms:W3CDTF">1998-01-30T17:51:47Z</dcterms:created>
  <dcterms:modified xsi:type="dcterms:W3CDTF">2024-03-13T14:27:25Z</dcterms:modified>
</cp:coreProperties>
</file>